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C9" i="1"/>
  <c r="H8" i="1"/>
  <c r="I8" i="1" s="1"/>
  <c r="F8" i="1"/>
  <c r="G9" i="1" s="1"/>
  <c r="D8" i="1"/>
  <c r="E8" i="1" s="1"/>
  <c r="B8" i="1"/>
  <c r="J8" i="1" s="1"/>
  <c r="H7" i="1"/>
  <c r="G7" i="1"/>
  <c r="F7" i="1"/>
  <c r="G8" i="1" s="1"/>
  <c r="D7" i="1"/>
  <c r="E7" i="1" s="1"/>
  <c r="B7" i="1"/>
  <c r="J7" i="1" s="1"/>
  <c r="C7" i="1" l="1"/>
  <c r="E9" i="1"/>
  <c r="C8" i="1"/>
</calcChain>
</file>

<file path=xl/sharedStrings.xml><?xml version="1.0" encoding="utf-8"?>
<sst xmlns="http://schemas.openxmlformats.org/spreadsheetml/2006/main" count="20" uniqueCount="17">
  <si>
    <t>I-COBERTURA DE AFILIACIÓN</t>
  </si>
  <si>
    <t>1.1-POBLACIÓN TOTAL AFILIADA POR RÉGIMEN Y PLAN</t>
  </si>
  <si>
    <t>Tabla No. 1.1</t>
  </si>
  <si>
    <t xml:space="preserve">INCREMENTO PORCENTUAL DE LA POBLACIÓN AFILIADA A SeNaSa, SEGÚN RÉGIMEN, (OCTUBRE a DICIEMBRE,  2017)                                         </t>
  </si>
  <si>
    <t>Mes</t>
  </si>
  <si>
    <t>Población afiliada / Incremento %</t>
  </si>
  <si>
    <t>Total de afiliados</t>
  </si>
  <si>
    <t>Subsidiado</t>
  </si>
  <si>
    <t>Incremento Porcentual (1)</t>
  </si>
  <si>
    <t>Contributivo</t>
  </si>
  <si>
    <t xml:space="preserve">Plan Pensionados y  Jubilados </t>
  </si>
  <si>
    <t>Plan Especial de Salud</t>
  </si>
  <si>
    <t>OCTUBRE</t>
  </si>
  <si>
    <t>NOVIEMBRE</t>
  </si>
  <si>
    <t>DICIEMBRE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</si>
  <si>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Planificacón y Desarrollo.</t>
    </r>
  </si>
  <si>
    <t>1) El incremento porcentual se ha calculado con la siguiente formula: IP=(Vf-Vi)/Vi*100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</si>
</sst>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5" xfId="0" applyNumberFormat="1" applyFont="1" applyBorder="1"/>
    <xf numFmtId="10" fontId="6" fillId="0" borderId="5" xfId="1" applyNumberFormat="1" applyFont="1" applyBorder="1" applyAlignment="1"/>
    <xf numFmtId="10" fontId="6" fillId="0" borderId="5" xfId="1" applyNumberFormat="1" applyFont="1" applyBorder="1"/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3" fontId="0" fillId="0" borderId="0" xfId="0" applyNumberFormat="1"/>
    <xf numFmtId="9" fontId="0" fillId="0" borderId="0" xfId="1" applyFont="1"/>
    <xf numFmtId="164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%20Afiliaci&#243;n%20OCT_DIC.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ntributivo."/>
      <sheetName val="Subsidiado."/>
      <sheetName val="Subsidiado"/>
      <sheetName val="Contributivo"/>
      <sheetName val="Plan Especial"/>
      <sheetName val="Pensionados y Jubilados"/>
      <sheetName val="Data"/>
    </sheetNames>
    <sheetDataSet>
      <sheetData sheetId="0"/>
      <sheetData sheetId="1">
        <row r="6">
          <cell r="G6">
            <v>951671</v>
          </cell>
        </row>
        <row r="7">
          <cell r="G7">
            <v>967349</v>
          </cell>
        </row>
      </sheetData>
      <sheetData sheetId="2">
        <row r="6">
          <cell r="G6">
            <v>3461529</v>
          </cell>
        </row>
        <row r="7">
          <cell r="G7">
            <v>3456994</v>
          </cell>
        </row>
      </sheetData>
      <sheetData sheetId="3"/>
      <sheetData sheetId="4"/>
      <sheetData sheetId="5">
        <row r="6">
          <cell r="G6">
            <v>49406</v>
          </cell>
        </row>
        <row r="7">
          <cell r="G7">
            <v>49691</v>
          </cell>
        </row>
      </sheetData>
      <sheetData sheetId="6">
        <row r="5">
          <cell r="B5">
            <v>9219</v>
          </cell>
        </row>
        <row r="6">
          <cell r="B6">
            <v>9230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2" sqref="A2:J2"/>
    </sheetView>
  </sheetViews>
  <sheetFormatPr baseColWidth="10" defaultRowHeight="15" x14ac:dyDescent="0.25"/>
  <sheetData>
    <row r="1" spans="1:10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ht="25.5" customHeight="1" x14ac:dyDescent="0.25">
      <c r="A5" s="7" t="s">
        <v>4</v>
      </c>
      <c r="B5" s="8" t="s">
        <v>5</v>
      </c>
      <c r="C5" s="9"/>
      <c r="D5" s="9"/>
      <c r="E5" s="9"/>
      <c r="F5" s="9"/>
      <c r="G5" s="9"/>
      <c r="H5" s="9"/>
      <c r="I5" s="10"/>
      <c r="J5" s="7" t="s">
        <v>6</v>
      </c>
    </row>
    <row r="6" spans="1:10" ht="38.25" x14ac:dyDescent="0.25">
      <c r="A6" s="7"/>
      <c r="B6" s="11" t="s">
        <v>7</v>
      </c>
      <c r="C6" s="11" t="s">
        <v>8</v>
      </c>
      <c r="D6" s="11" t="s">
        <v>9</v>
      </c>
      <c r="E6" s="11" t="s">
        <v>8</v>
      </c>
      <c r="F6" s="11" t="s">
        <v>10</v>
      </c>
      <c r="G6" s="11" t="s">
        <v>8</v>
      </c>
      <c r="H6" s="11" t="s">
        <v>11</v>
      </c>
      <c r="I6" s="11" t="s">
        <v>8</v>
      </c>
      <c r="J6" s="7"/>
    </row>
    <row r="7" spans="1:10" x14ac:dyDescent="0.25">
      <c r="A7" s="12" t="s">
        <v>12</v>
      </c>
      <c r="B7" s="13">
        <f>[1]Subsidiado.!G6</f>
        <v>3461529</v>
      </c>
      <c r="C7" s="14">
        <f>(B7-3344477)/B7</f>
        <v>3.3815114650202267E-2</v>
      </c>
      <c r="D7" s="13">
        <f>[1]Contributivo.!G6</f>
        <v>951671</v>
      </c>
      <c r="E7" s="14">
        <f>(D7-764132)/D7</f>
        <v>0.19706285050190664</v>
      </c>
      <c r="F7" s="13">
        <f>'[1]Pensionados y Jubilados'!B5</f>
        <v>9219</v>
      </c>
      <c r="G7" s="14">
        <f>(F7-9501)/F7</f>
        <v>-3.0589000976244712E-2</v>
      </c>
      <c r="H7" s="13">
        <f>'[1]Plan Especial'!G6</f>
        <v>49406</v>
      </c>
      <c r="I7" s="14">
        <v>0</v>
      </c>
      <c r="J7" s="13">
        <f>B7+D7+F7+H7</f>
        <v>4471825</v>
      </c>
    </row>
    <row r="8" spans="1:10" x14ac:dyDescent="0.25">
      <c r="A8" s="12" t="s">
        <v>13</v>
      </c>
      <c r="B8" s="13">
        <f>[1]Subsidiado.!G7</f>
        <v>3456994</v>
      </c>
      <c r="C8" s="15">
        <f>((B8-B7)/B7)</f>
        <v>-1.3101146920912695E-3</v>
      </c>
      <c r="D8" s="13">
        <f>[1]Contributivo.!G7</f>
        <v>967349</v>
      </c>
      <c r="E8" s="15">
        <f>((D8-D7)/D7)</f>
        <v>1.6474180677986405E-2</v>
      </c>
      <c r="F8" s="13">
        <f>'[1]Pensionados y Jubilados'!B6</f>
        <v>9230</v>
      </c>
      <c r="G8" s="15">
        <f>((F8-F7)/F7)</f>
        <v>1.1931879813428788E-3</v>
      </c>
      <c r="H8" s="13">
        <f>'[1]Plan Especial'!G7</f>
        <v>49691</v>
      </c>
      <c r="I8" s="14">
        <f t="shared" ref="I8:I9" si="0">(H8-10540)/H8</f>
        <v>0.78788915497776257</v>
      </c>
      <c r="J8" s="13">
        <f>B8+D8+F8+H8</f>
        <v>4483264</v>
      </c>
    </row>
    <row r="9" spans="1:10" x14ac:dyDescent="0.25">
      <c r="A9" s="12" t="s">
        <v>14</v>
      </c>
      <c r="B9" s="13">
        <v>3532568</v>
      </c>
      <c r="C9" s="15">
        <f>((B9-B8)/B8)</f>
        <v>2.1861189229718074E-2</v>
      </c>
      <c r="D9" s="13">
        <v>987844</v>
      </c>
      <c r="E9" s="15">
        <f t="shared" ref="E9" si="1">((D9-D8)/D8)</f>
        <v>2.1186769201187988E-2</v>
      </c>
      <c r="F9" s="13">
        <v>9238</v>
      </c>
      <c r="G9" s="15">
        <f t="shared" ref="G9" si="2">((F9-F8)/F8)</f>
        <v>8.6673889490790899E-4</v>
      </c>
      <c r="H9" s="13">
        <v>50233</v>
      </c>
      <c r="I9" s="14">
        <f t="shared" si="0"/>
        <v>0.7901777715844166</v>
      </c>
      <c r="J9" s="13">
        <f>+H9+B9+D9+F9</f>
        <v>4579883</v>
      </c>
    </row>
    <row r="10" spans="1:10" ht="24" customHeight="1" x14ac:dyDescent="0.25">
      <c r="A10" s="16" t="s">
        <v>15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0" ht="24" customHeight="1" x14ac:dyDescent="0.25">
      <c r="A11" s="19" t="s">
        <v>16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0" x14ac:dyDescent="0.25">
      <c r="B12" s="22"/>
      <c r="C12" s="23"/>
      <c r="D12" s="22"/>
      <c r="E12" s="23"/>
      <c r="F12" s="22"/>
      <c r="G12" s="24"/>
      <c r="H12" s="24"/>
      <c r="I12" s="24"/>
      <c r="J12" s="22"/>
    </row>
  </sheetData>
  <mergeCells count="9">
    <mergeCell ref="A10:J10"/>
    <mergeCell ref="A11:J11"/>
    <mergeCell ref="A1:J1"/>
    <mergeCell ref="A2:J2"/>
    <mergeCell ref="A3:J3"/>
    <mergeCell ref="A4:J4"/>
    <mergeCell ref="A5:A6"/>
    <mergeCell ref="B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2018-01-26T12:16:48Z</dcterms:created>
  <dcterms:modified xsi:type="dcterms:W3CDTF">2018-01-26T12:26:25Z</dcterms:modified>
</cp:coreProperties>
</file>