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uciano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9" i="1" l="1"/>
  <c r="E89" i="1"/>
  <c r="C89" i="1"/>
  <c r="F88" i="1"/>
  <c r="E88" i="1"/>
  <c r="C88" i="1"/>
  <c r="F87" i="1"/>
  <c r="E87" i="1"/>
  <c r="C87" i="1"/>
  <c r="F86" i="1"/>
  <c r="E86" i="1"/>
  <c r="C86" i="1"/>
  <c r="F85" i="1"/>
  <c r="E85" i="1"/>
  <c r="C85" i="1"/>
  <c r="F84" i="1"/>
  <c r="E84" i="1"/>
  <c r="C84" i="1"/>
  <c r="F83" i="1"/>
  <c r="E83" i="1"/>
  <c r="C83" i="1"/>
  <c r="F82" i="1"/>
  <c r="E82" i="1"/>
  <c r="C82" i="1"/>
  <c r="F81" i="1"/>
  <c r="E81" i="1"/>
  <c r="C81" i="1"/>
  <c r="F80" i="1"/>
  <c r="E80" i="1"/>
  <c r="C80" i="1"/>
  <c r="F79" i="1"/>
  <c r="E79" i="1"/>
  <c r="C79" i="1"/>
  <c r="F78" i="1"/>
  <c r="E78" i="1"/>
  <c r="C78" i="1"/>
  <c r="F77" i="1"/>
  <c r="E77" i="1"/>
  <c r="C77" i="1"/>
  <c r="F76" i="1"/>
  <c r="E76" i="1"/>
  <c r="C76" i="1"/>
  <c r="F75" i="1"/>
  <c r="E75" i="1"/>
  <c r="C75" i="1"/>
  <c r="F74" i="1"/>
  <c r="E74" i="1"/>
  <c r="C74" i="1"/>
  <c r="F73" i="1"/>
  <c r="E73" i="1"/>
  <c r="C73" i="1"/>
  <c r="F72" i="1"/>
  <c r="E72" i="1"/>
  <c r="C72" i="1"/>
  <c r="F71" i="1"/>
  <c r="E71" i="1"/>
  <c r="C71" i="1"/>
  <c r="F70" i="1"/>
  <c r="E70" i="1"/>
  <c r="C70" i="1"/>
  <c r="F69" i="1"/>
  <c r="E69" i="1"/>
  <c r="C69" i="1"/>
  <c r="F68" i="1"/>
  <c r="E68" i="1"/>
  <c r="C68" i="1"/>
  <c r="F67" i="1"/>
  <c r="E67" i="1"/>
  <c r="C67" i="1"/>
  <c r="F66" i="1"/>
  <c r="E66" i="1"/>
  <c r="C66" i="1"/>
  <c r="F65" i="1"/>
  <c r="E65" i="1"/>
  <c r="C65" i="1"/>
  <c r="F64" i="1"/>
  <c r="E64" i="1"/>
  <c r="C64" i="1"/>
  <c r="F63" i="1"/>
  <c r="E63" i="1"/>
  <c r="C63" i="1"/>
  <c r="F62" i="1"/>
  <c r="E62" i="1"/>
  <c r="C62" i="1"/>
  <c r="F61" i="1"/>
  <c r="E61" i="1"/>
  <c r="C61" i="1"/>
  <c r="F60" i="1"/>
  <c r="E60" i="1"/>
  <c r="C60" i="1"/>
  <c r="F59" i="1"/>
  <c r="E59" i="1"/>
  <c r="C59" i="1"/>
  <c r="F58" i="1"/>
  <c r="E58" i="1"/>
  <c r="C58" i="1"/>
  <c r="F57" i="1"/>
  <c r="E57" i="1"/>
  <c r="C57" i="1"/>
  <c r="F56" i="1"/>
  <c r="E56" i="1"/>
  <c r="C56" i="1"/>
  <c r="F55" i="1"/>
  <c r="E55" i="1"/>
  <c r="C55" i="1"/>
  <c r="F54" i="1"/>
  <c r="E54" i="1"/>
  <c r="C54" i="1"/>
  <c r="F53" i="1"/>
  <c r="E53" i="1"/>
  <c r="C53" i="1"/>
  <c r="F52" i="1"/>
  <c r="E52" i="1"/>
  <c r="C52" i="1"/>
  <c r="F51" i="1"/>
  <c r="E51" i="1"/>
  <c r="C51" i="1"/>
  <c r="F50" i="1"/>
  <c r="E50" i="1"/>
  <c r="C50" i="1"/>
  <c r="F49" i="1"/>
  <c r="E49" i="1"/>
  <c r="C49" i="1"/>
  <c r="F48" i="1"/>
  <c r="E48" i="1"/>
  <c r="C48" i="1"/>
  <c r="G47" i="1"/>
  <c r="G37" i="1"/>
  <c r="F37" i="1"/>
  <c r="D37" i="1"/>
  <c r="E37" i="1" s="1"/>
  <c r="B37" i="1"/>
  <c r="C34" i="1" s="1"/>
  <c r="G36" i="1"/>
  <c r="E36" i="1"/>
  <c r="C36" i="1"/>
  <c r="G35" i="1"/>
  <c r="E35" i="1"/>
  <c r="G34" i="1"/>
  <c r="E34" i="1"/>
  <c r="G33" i="1"/>
  <c r="E33" i="1"/>
  <c r="C33" i="1"/>
  <c r="G32" i="1"/>
  <c r="E32" i="1"/>
  <c r="C32" i="1"/>
  <c r="G31" i="1"/>
  <c r="E31" i="1"/>
  <c r="C31" i="1"/>
  <c r="G30" i="1"/>
  <c r="E30" i="1"/>
  <c r="C30" i="1"/>
  <c r="G29" i="1"/>
  <c r="E29" i="1"/>
  <c r="C29" i="1"/>
  <c r="G28" i="1"/>
  <c r="E28" i="1"/>
  <c r="C28" i="1"/>
  <c r="G27" i="1"/>
  <c r="E27" i="1"/>
  <c r="C27" i="1"/>
  <c r="G26" i="1"/>
  <c r="E26" i="1"/>
  <c r="C26" i="1"/>
  <c r="G25" i="1"/>
  <c r="E25" i="1"/>
  <c r="C25" i="1"/>
  <c r="G24" i="1"/>
  <c r="E24" i="1"/>
  <c r="C24" i="1"/>
  <c r="G23" i="1"/>
  <c r="E23" i="1"/>
  <c r="C23" i="1"/>
  <c r="G22" i="1"/>
  <c r="E22" i="1"/>
  <c r="C22" i="1"/>
  <c r="G21" i="1"/>
  <c r="E21" i="1"/>
  <c r="C21" i="1"/>
  <c r="G20" i="1"/>
  <c r="E20" i="1"/>
  <c r="C20" i="1"/>
  <c r="G19" i="1"/>
  <c r="E19" i="1"/>
  <c r="C19" i="1"/>
  <c r="G18" i="1"/>
  <c r="E18" i="1"/>
  <c r="C18" i="1"/>
  <c r="G8" i="1"/>
  <c r="F8" i="1"/>
  <c r="E8" i="1"/>
  <c r="C8" i="1"/>
  <c r="G7" i="1"/>
  <c r="E7" i="1" s="1"/>
  <c r="F7" i="1"/>
  <c r="C7" i="1"/>
  <c r="G6" i="1"/>
  <c r="F6" i="1"/>
  <c r="E6" i="1"/>
  <c r="C6" i="1"/>
  <c r="C37" i="1" l="1"/>
  <c r="C35" i="1"/>
</calcChain>
</file>

<file path=xl/sharedStrings.xml><?xml version="1.0" encoding="utf-8"?>
<sst xmlns="http://schemas.openxmlformats.org/spreadsheetml/2006/main" count="102" uniqueCount="94">
  <si>
    <t>1.2-POBLACIÓN AFILIADA AL RÉGIMEN SUBSIDIADO</t>
  </si>
  <si>
    <t>TITULARES Y DEPENDIENTES</t>
  </si>
  <si>
    <t>Tabla No. 1.2</t>
  </si>
  <si>
    <t>TIPO DE AFILIADO AL RÉGIMEN SUBSIDIADO, SEGÚN RELACIÓN DE DEPENDENCIA, (OCTUBRE a DICIEMBRE,  2017)</t>
  </si>
  <si>
    <t>Mes</t>
  </si>
  <si>
    <t>Titular</t>
  </si>
  <si>
    <t>%</t>
  </si>
  <si>
    <t>Dependiente</t>
  </si>
  <si>
    <t>Relación de Dependencia</t>
  </si>
  <si>
    <t>Total de afiliados</t>
  </si>
  <si>
    <t>OCTUBRE</t>
  </si>
  <si>
    <t>NOVIEMBRE</t>
  </si>
  <si>
    <t>DICIEMBRE</t>
  </si>
  <si>
    <t>Fuente: Cartera de afiliados / data warehouse, Unidad de Gestión Estadística / Gerencia de Planificación y Desarrollo.</t>
  </si>
  <si>
    <t>POBLACIÓN AFILIADA, SEGÚN SEXO Y EDAD</t>
  </si>
  <si>
    <t>Tabla No. 1.3</t>
  </si>
  <si>
    <t>POBLACIÓN AFILIADO AL RÉGIMEN SUBSIDIADO, SEGÚN SEXO Y EDAD, ( A  DICIEMBRE, 2017)</t>
  </si>
  <si>
    <t>Edad (Años)</t>
  </si>
  <si>
    <t xml:space="preserve">Total </t>
  </si>
  <si>
    <t>% de edad</t>
  </si>
  <si>
    <t>Sexo</t>
  </si>
  <si>
    <t>Femenino</t>
  </si>
  <si>
    <t>% F</t>
  </si>
  <si>
    <t>Masculino</t>
  </si>
  <si>
    <t>% M</t>
  </si>
  <si>
    <t>0 y 4</t>
  </si>
  <si>
    <t>5 y 9</t>
  </si>
  <si>
    <t>10 y 14</t>
  </si>
  <si>
    <t>15 y 19</t>
  </si>
  <si>
    <t>20 y 24</t>
  </si>
  <si>
    <t>25 y 29</t>
  </si>
  <si>
    <t>30 y 34</t>
  </si>
  <si>
    <t>35 y 39</t>
  </si>
  <si>
    <t>40 y 44</t>
  </si>
  <si>
    <t>45 y 49</t>
  </si>
  <si>
    <t>50 y 54</t>
  </si>
  <si>
    <t>55 y 59</t>
  </si>
  <si>
    <t>60 y 64</t>
  </si>
  <si>
    <t>65 y 69</t>
  </si>
  <si>
    <t>70 y 74</t>
  </si>
  <si>
    <t>75 y 79</t>
  </si>
  <si>
    <t>80 y 84</t>
  </si>
  <si>
    <t>Mayor de 84</t>
  </si>
  <si>
    <t>Fuera de Rango</t>
  </si>
  <si>
    <t>Total general</t>
  </si>
  <si>
    <t>POBLACIÓN AFILIADA, SEGÚN REGIÓN DE SALUD Y PROVINCIA</t>
  </si>
  <si>
    <t>Tabla No. 1.4</t>
  </si>
  <si>
    <t xml:space="preserve">POBLACIÓN AFILIADA AL RÉGIMEN SUBSIDIADO, SEGÚN TIPO DE AFILIADO POR REGIÓN Y PROVINCIA,                                                                                   (a DICIEMBRE, 2017)            </t>
  </si>
  <si>
    <t>Región</t>
  </si>
  <si>
    <t>Afiliados</t>
  </si>
  <si>
    <t>Relación de dependencia</t>
  </si>
  <si>
    <t>No Especificada</t>
  </si>
  <si>
    <t>REGION 0</t>
  </si>
  <si>
    <t>DISTRITO NACIONAL</t>
  </si>
  <si>
    <t>MONTE PLATA</t>
  </si>
  <si>
    <t>SANTO DOMINGO</t>
  </si>
  <si>
    <t>REGION I</t>
  </si>
  <si>
    <t>PERAVIA</t>
  </si>
  <si>
    <t>SAN CRISTOBAL</t>
  </si>
  <si>
    <t>SAN JOSE DE OCOA</t>
  </si>
  <si>
    <t>REGION II</t>
  </si>
  <si>
    <t>ESPAILLAT</t>
  </si>
  <si>
    <t>PUERTO PLATA</t>
  </si>
  <si>
    <t>SANTIAGO DE LOS CABALLEROS</t>
  </si>
  <si>
    <t>REGION III</t>
  </si>
  <si>
    <t>DUARTE</t>
  </si>
  <si>
    <t>HERMANA MIRABAL</t>
  </si>
  <si>
    <t>MARIA TRINIDAD SANCHEZ</t>
  </si>
  <si>
    <t>SAMANA</t>
  </si>
  <si>
    <t>REGION IV</t>
  </si>
  <si>
    <t>BAHORUCO</t>
  </si>
  <si>
    <t>BARAHONA</t>
  </si>
  <si>
    <t>INDEPENDENCIA</t>
  </si>
  <si>
    <t>PEDERNALES</t>
  </si>
  <si>
    <t>REGION V</t>
  </si>
  <si>
    <t>EL SEYBO</t>
  </si>
  <si>
    <t>HATO MAYOR DEL REY</t>
  </si>
  <si>
    <t>LA ALTAGRACIA</t>
  </si>
  <si>
    <t>LA ROMANA</t>
  </si>
  <si>
    <t>SAN PEDRO DE MACORIS</t>
  </si>
  <si>
    <t>REGION VI</t>
  </si>
  <si>
    <t>AZUA</t>
  </si>
  <si>
    <t>ELIAS PIÑA</t>
  </si>
  <si>
    <t>SAN JUAN DE LA MAGUANA</t>
  </si>
  <si>
    <t>REGION VII</t>
  </si>
  <si>
    <t>DAJABON</t>
  </si>
  <si>
    <t>MONTECRISTI</t>
  </si>
  <si>
    <t>SANTIAGO RODRIGUEZ</t>
  </si>
  <si>
    <t>VALVERDE</t>
  </si>
  <si>
    <t>REGION VIII</t>
  </si>
  <si>
    <t>LA VEGA</t>
  </si>
  <si>
    <t>MONSEÑOR NOUEL</t>
  </si>
  <si>
    <t>SANCHEZ RAMIREZ</t>
  </si>
  <si>
    <t>Fuente: Cartera de afiliados / data warehouse, Unidad de  Gestión Estadística / Gerencia de Planificación y Desarrollo.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</si>
</sst>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B0F0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5" fillId="0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9" fillId="0" borderId="4" xfId="0" applyFont="1" applyBorder="1"/>
    <xf numFmtId="3" fontId="0" fillId="0" borderId="4" xfId="0" applyNumberFormat="1" applyFont="1" applyBorder="1"/>
    <xf numFmtId="9" fontId="9" fillId="0" borderId="4" xfId="2" applyFont="1" applyBorder="1"/>
    <xf numFmtId="3" fontId="9" fillId="0" borderId="4" xfId="0" applyNumberFormat="1" applyFont="1" applyBorder="1"/>
    <xf numFmtId="4" fontId="9" fillId="0" borderId="4" xfId="0" applyNumberFormat="1" applyFont="1" applyBorder="1"/>
    <xf numFmtId="3" fontId="0" fillId="0" borderId="4" xfId="0" applyNumberFormat="1" applyBorder="1"/>
    <xf numFmtId="164" fontId="0" fillId="0" borderId="0" xfId="1" applyNumberFormat="1" applyFont="1"/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164" fontId="0" fillId="0" borderId="0" xfId="0" applyNumberFormat="1"/>
    <xf numFmtId="0" fontId="9" fillId="0" borderId="0" xfId="0" applyFont="1" applyFill="1" applyBorder="1" applyAlignment="1">
      <alignment horizontal="left" vertical="top" wrapText="1"/>
    </xf>
    <xf numFmtId="164" fontId="9" fillId="0" borderId="0" xfId="1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165" fontId="0" fillId="0" borderId="4" xfId="2" applyNumberFormat="1" applyFont="1" applyBorder="1"/>
    <xf numFmtId="0" fontId="0" fillId="0" borderId="4" xfId="0" applyBorder="1"/>
    <xf numFmtId="165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2" fillId="3" borderId="4" xfId="0" applyFont="1" applyFill="1" applyBorder="1" applyAlignment="1">
      <alignment horizontal="center"/>
    </xf>
    <xf numFmtId="3" fontId="2" fillId="3" borderId="4" xfId="0" applyNumberFormat="1" applyFont="1" applyFill="1" applyBorder="1"/>
    <xf numFmtId="9" fontId="2" fillId="3" borderId="4" xfId="2" applyFont="1" applyFill="1" applyBorder="1"/>
    <xf numFmtId="165" fontId="2" fillId="3" borderId="4" xfId="2" applyNumberFormat="1" applyFont="1" applyFill="1" applyBorder="1"/>
    <xf numFmtId="0" fontId="9" fillId="0" borderId="0" xfId="0" applyFont="1" applyBorder="1" applyAlignment="1">
      <alignment horizontal="left"/>
    </xf>
    <xf numFmtId="0" fontId="9" fillId="0" borderId="0" xfId="0" applyFont="1" applyFill="1" applyBorder="1"/>
    <xf numFmtId="0" fontId="9" fillId="0" borderId="0" xfId="0" applyFont="1"/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3" fontId="8" fillId="0" borderId="0" xfId="0" applyNumberFormat="1" applyFont="1" applyFill="1" applyBorder="1"/>
    <xf numFmtId="164" fontId="8" fillId="0" borderId="0" xfId="1" applyNumberFormat="1" applyFont="1" applyFill="1" applyBorder="1"/>
    <xf numFmtId="0" fontId="9" fillId="0" borderId="5" xfId="0" applyFont="1" applyBorder="1"/>
    <xf numFmtId="1" fontId="9" fillId="0" borderId="0" xfId="0" applyNumberFormat="1" applyFont="1" applyFill="1" applyBorder="1"/>
    <xf numFmtId="3" fontId="9" fillId="0" borderId="0" xfId="0" applyNumberFormat="1" applyFont="1" applyFill="1" applyBorder="1"/>
    <xf numFmtId="0" fontId="8" fillId="3" borderId="10" xfId="0" applyFont="1" applyFill="1" applyBorder="1"/>
    <xf numFmtId="3" fontId="8" fillId="3" borderId="4" xfId="0" applyNumberFormat="1" applyFont="1" applyFill="1" applyBorder="1"/>
    <xf numFmtId="165" fontId="8" fillId="3" borderId="11" xfId="2" applyNumberFormat="1" applyFont="1" applyFill="1" applyBorder="1"/>
    <xf numFmtId="9" fontId="8" fillId="3" borderId="11" xfId="2" applyFont="1" applyFill="1" applyBorder="1"/>
    <xf numFmtId="2" fontId="8" fillId="3" borderId="11" xfId="0" applyNumberFormat="1" applyFont="1" applyFill="1" applyBorder="1"/>
    <xf numFmtId="165" fontId="9" fillId="0" borderId="4" xfId="2" applyNumberFormat="1" applyFont="1" applyBorder="1"/>
    <xf numFmtId="2" fontId="9" fillId="0" borderId="4" xfId="0" applyNumberFormat="1" applyFont="1" applyBorder="1"/>
    <xf numFmtId="3" fontId="7" fillId="0" borderId="0" xfId="0" applyNumberFormat="1" applyFont="1" applyFill="1" applyBorder="1"/>
    <xf numFmtId="1" fontId="7" fillId="0" borderId="0" xfId="0" applyNumberFormat="1" applyFont="1" applyFill="1" applyBorder="1"/>
    <xf numFmtId="0" fontId="7" fillId="0" borderId="0" xfId="0" applyFont="1" applyFill="1" applyBorder="1"/>
    <xf numFmtId="0" fontId="7" fillId="0" borderId="0" xfId="0" applyFont="1"/>
    <xf numFmtId="0" fontId="9" fillId="0" borderId="1" xfId="0" applyFont="1" applyBorder="1"/>
    <xf numFmtId="165" fontId="9" fillId="0" borderId="8" xfId="2" applyNumberFormat="1" applyFont="1" applyBorder="1"/>
    <xf numFmtId="9" fontId="9" fillId="0" borderId="8" xfId="2" applyFont="1" applyBorder="1"/>
    <xf numFmtId="0" fontId="8" fillId="3" borderId="5" xfId="0" applyFont="1" applyFill="1" applyBorder="1"/>
    <xf numFmtId="165" fontId="8" fillId="3" borderId="7" xfId="2" applyNumberFormat="1" applyFont="1" applyFill="1" applyBorder="1"/>
    <xf numFmtId="9" fontId="8" fillId="3" borderId="7" xfId="2" applyFont="1" applyFill="1" applyBorder="1"/>
    <xf numFmtId="0" fontId="9" fillId="0" borderId="10" xfId="0" applyFont="1" applyBorder="1"/>
    <xf numFmtId="165" fontId="9" fillId="0" borderId="9" xfId="2" applyNumberFormat="1" applyFont="1" applyBorder="1"/>
    <xf numFmtId="9" fontId="9" fillId="0" borderId="9" xfId="2" applyFont="1" applyBorder="1"/>
    <xf numFmtId="0" fontId="9" fillId="0" borderId="5" xfId="0" applyFont="1" applyBorder="1" applyAlignment="1">
      <alignment wrapText="1"/>
    </xf>
    <xf numFmtId="3" fontId="9" fillId="0" borderId="0" xfId="0" applyNumberFormat="1" applyFont="1"/>
    <xf numFmtId="0" fontId="10" fillId="0" borderId="12" xfId="0" applyFont="1" applyBorder="1"/>
    <xf numFmtId="165" fontId="8" fillId="3" borderId="4" xfId="2" applyNumberFormat="1" applyFont="1" applyFill="1" applyBorder="1"/>
    <xf numFmtId="9" fontId="8" fillId="3" borderId="4" xfId="2" applyFont="1" applyFill="1" applyBorder="1"/>
    <xf numFmtId="3" fontId="0" fillId="0" borderId="0" xfId="0" applyNumberForma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abSelected="1" workbookViewId="0">
      <selection sqref="A1:G1"/>
    </sheetView>
  </sheetViews>
  <sheetFormatPr baseColWidth="10" defaultRowHeight="15" x14ac:dyDescent="0.25"/>
  <cols>
    <col min="1" max="1" width="22.7109375" customWidth="1"/>
    <col min="2" max="2" width="12" customWidth="1"/>
    <col min="4" max="4" width="12.28515625" customWidth="1"/>
    <col min="5" max="5" width="9.5703125" customWidth="1"/>
    <col min="6" max="6" width="12.85546875" customWidth="1"/>
    <col min="7" max="7" width="14.85546875" customWidth="1"/>
    <col min="8" max="8" width="20.140625" customWidth="1"/>
    <col min="9" max="9" width="9.7109375" customWidth="1"/>
    <col min="10" max="10" width="12.140625" customWidth="1"/>
    <col min="12" max="12" width="9.7109375" customWidth="1"/>
  </cols>
  <sheetData>
    <row r="1" spans="1:8" ht="25.5" customHeight="1" x14ac:dyDescent="0.45">
      <c r="A1" s="1" t="s">
        <v>0</v>
      </c>
      <c r="B1" s="1"/>
      <c r="C1" s="1"/>
      <c r="D1" s="1"/>
      <c r="E1" s="1"/>
      <c r="F1" s="1"/>
      <c r="G1" s="1"/>
      <c r="H1" s="2"/>
    </row>
    <row r="2" spans="1:8" ht="21.75" customHeight="1" x14ac:dyDescent="0.35">
      <c r="A2" s="3" t="s">
        <v>1</v>
      </c>
      <c r="B2" s="3"/>
      <c r="C2" s="3"/>
      <c r="D2" s="3"/>
      <c r="E2" s="3"/>
      <c r="F2" s="3"/>
      <c r="G2" s="3"/>
    </row>
    <row r="3" spans="1:8" ht="15" customHeight="1" x14ac:dyDescent="0.25">
      <c r="A3" s="4" t="s">
        <v>2</v>
      </c>
      <c r="B3" s="4"/>
      <c r="C3" s="4"/>
      <c r="D3" s="4"/>
      <c r="E3" s="4"/>
      <c r="F3" s="4"/>
      <c r="G3" s="4"/>
    </row>
    <row r="4" spans="1:8" ht="25.5" customHeight="1" x14ac:dyDescent="0.25">
      <c r="A4" s="5" t="s">
        <v>3</v>
      </c>
      <c r="B4" s="6"/>
      <c r="C4" s="6"/>
      <c r="D4" s="6"/>
      <c r="E4" s="6"/>
      <c r="F4" s="6"/>
      <c r="G4" s="7"/>
    </row>
    <row r="5" spans="1:8" ht="29.25" customHeight="1" x14ac:dyDescent="0.25">
      <c r="A5" s="8" t="s">
        <v>4</v>
      </c>
      <c r="B5" s="8" t="s">
        <v>5</v>
      </c>
      <c r="C5" s="8" t="s">
        <v>6</v>
      </c>
      <c r="D5" s="8" t="s">
        <v>7</v>
      </c>
      <c r="E5" s="8" t="s">
        <v>6</v>
      </c>
      <c r="F5" s="9" t="s">
        <v>8</v>
      </c>
      <c r="G5" s="9" t="s">
        <v>9</v>
      </c>
    </row>
    <row r="6" spans="1:8" x14ac:dyDescent="0.25">
      <c r="A6" s="10" t="s">
        <v>10</v>
      </c>
      <c r="B6" s="11">
        <v>2349278</v>
      </c>
      <c r="C6" s="12">
        <f t="shared" ref="C6:C8" si="0">B6/G6</f>
        <v>0.67868216617569865</v>
      </c>
      <c r="D6" s="13">
        <v>1112251</v>
      </c>
      <c r="E6" s="12">
        <f t="shared" ref="E6:E8" si="1">D6/G6</f>
        <v>0.32131783382430135</v>
      </c>
      <c r="F6" s="14">
        <f>+D6/B6</f>
        <v>0.47344375591139065</v>
      </c>
      <c r="G6" s="13">
        <f>B6+D6</f>
        <v>3461529</v>
      </c>
    </row>
    <row r="7" spans="1:8" x14ac:dyDescent="0.25">
      <c r="A7" s="10" t="s">
        <v>11</v>
      </c>
      <c r="B7" s="15">
        <v>2348219</v>
      </c>
      <c r="C7" s="12">
        <f t="shared" si="0"/>
        <v>0.67926614856722345</v>
      </c>
      <c r="D7" s="15">
        <v>1108775</v>
      </c>
      <c r="E7" s="12">
        <f t="shared" si="1"/>
        <v>0.32073385143277655</v>
      </c>
      <c r="F7" s="14">
        <f t="shared" ref="F7:F8" si="2">+D7/B7</f>
        <v>0.47217699882336356</v>
      </c>
      <c r="G7" s="13">
        <f>B7+D7</f>
        <v>3456994</v>
      </c>
    </row>
    <row r="8" spans="1:8" x14ac:dyDescent="0.25">
      <c r="A8" s="10" t="s">
        <v>12</v>
      </c>
      <c r="B8" s="15">
        <v>2416373</v>
      </c>
      <c r="C8" s="12">
        <f t="shared" si="0"/>
        <v>0.68402731384080928</v>
      </c>
      <c r="D8" s="15">
        <v>1116195</v>
      </c>
      <c r="E8" s="12">
        <f t="shared" si="1"/>
        <v>0.31597268615919072</v>
      </c>
      <c r="F8" s="14">
        <f t="shared" si="2"/>
        <v>0.4619299255537121</v>
      </c>
      <c r="G8" s="13">
        <f t="shared" ref="G8" si="3">B8+D8</f>
        <v>3532568</v>
      </c>
      <c r="H8" s="16"/>
    </row>
    <row r="9" spans="1:8" ht="29.25" customHeight="1" x14ac:dyDescent="0.25">
      <c r="A9" s="17" t="s">
        <v>13</v>
      </c>
      <c r="B9" s="18"/>
      <c r="C9" s="18"/>
      <c r="D9" s="18"/>
      <c r="E9" s="18"/>
      <c r="F9" s="18"/>
      <c r="G9" s="19"/>
      <c r="H9" s="20"/>
    </row>
    <row r="10" spans="1:8" ht="16.5" customHeight="1" x14ac:dyDescent="0.25">
      <c r="A10" s="21"/>
      <c r="B10" s="22"/>
      <c r="C10" s="21"/>
      <c r="D10" s="22"/>
      <c r="E10" s="21"/>
      <c r="F10" s="21"/>
      <c r="G10" s="23"/>
    </row>
    <row r="11" spans="1:8" ht="16.5" customHeight="1" x14ac:dyDescent="0.25">
      <c r="A11" s="21"/>
      <c r="B11" s="22"/>
      <c r="C11" s="21"/>
      <c r="D11" s="22"/>
      <c r="E11" s="21"/>
      <c r="F11" s="21"/>
      <c r="G11" s="23"/>
    </row>
    <row r="12" spans="1:8" ht="16.5" customHeight="1" x14ac:dyDescent="0.25">
      <c r="A12" s="21"/>
      <c r="B12" s="22"/>
      <c r="C12" s="21"/>
      <c r="D12" s="22"/>
      <c r="E12" s="21"/>
      <c r="F12" s="21"/>
      <c r="G12" s="23"/>
    </row>
    <row r="13" spans="1:8" ht="21" x14ac:dyDescent="0.35">
      <c r="A13" s="3" t="s">
        <v>14</v>
      </c>
      <c r="B13" s="3"/>
      <c r="C13" s="3"/>
      <c r="D13" s="3"/>
      <c r="E13" s="3"/>
      <c r="F13" s="3"/>
      <c r="G13" s="3"/>
    </row>
    <row r="14" spans="1:8" ht="15" customHeight="1" x14ac:dyDescent="0.25">
      <c r="A14" s="4" t="s">
        <v>15</v>
      </c>
      <c r="B14" s="4"/>
      <c r="C14" s="4"/>
      <c r="D14" s="4"/>
      <c r="E14" s="4"/>
      <c r="F14" s="4"/>
      <c r="G14" s="4"/>
    </row>
    <row r="15" spans="1:8" ht="23.25" customHeight="1" x14ac:dyDescent="0.25">
      <c r="A15" s="24" t="s">
        <v>16</v>
      </c>
      <c r="B15" s="25"/>
      <c r="C15" s="25"/>
      <c r="D15" s="25"/>
      <c r="E15" s="25"/>
      <c r="F15" s="25"/>
      <c r="G15" s="26"/>
    </row>
    <row r="16" spans="1:8" x14ac:dyDescent="0.25">
      <c r="A16" s="27" t="s">
        <v>17</v>
      </c>
      <c r="B16" s="27" t="s">
        <v>18</v>
      </c>
      <c r="C16" s="28" t="s">
        <v>19</v>
      </c>
      <c r="D16" s="27" t="s">
        <v>20</v>
      </c>
      <c r="E16" s="27"/>
      <c r="F16" s="27"/>
      <c r="G16" s="27"/>
    </row>
    <row r="17" spans="1:9" x14ac:dyDescent="0.25">
      <c r="A17" s="27"/>
      <c r="B17" s="27"/>
      <c r="C17" s="28"/>
      <c r="D17" s="29" t="s">
        <v>21</v>
      </c>
      <c r="E17" s="29" t="s">
        <v>22</v>
      </c>
      <c r="F17" s="29" t="s">
        <v>23</v>
      </c>
      <c r="G17" s="29" t="s">
        <v>24</v>
      </c>
    </row>
    <row r="18" spans="1:9" x14ac:dyDescent="0.25">
      <c r="A18" s="30" t="s">
        <v>25</v>
      </c>
      <c r="B18" s="15">
        <v>81180</v>
      </c>
      <c r="C18" s="31">
        <f>B18/B37</f>
        <v>2.2980449350161129E-2</v>
      </c>
      <c r="D18" s="15">
        <v>39793</v>
      </c>
      <c r="E18" s="31">
        <f>D18/B18</f>
        <v>0.4901823109140182</v>
      </c>
      <c r="F18" s="15">
        <v>41387</v>
      </c>
      <c r="G18" s="31">
        <f t="shared" ref="G18" si="4">F18/B18</f>
        <v>0.5098176890859818</v>
      </c>
    </row>
    <row r="19" spans="1:9" x14ac:dyDescent="0.25">
      <c r="A19" s="30" t="s">
        <v>26</v>
      </c>
      <c r="B19" s="32">
        <v>162108</v>
      </c>
      <c r="C19" s="31">
        <f>D19/B37</f>
        <v>2.237918703900392E-2</v>
      </c>
      <c r="D19" s="15">
        <v>79056</v>
      </c>
      <c r="E19" s="31">
        <f t="shared" ref="E19:E35" si="5">D19/B19</f>
        <v>0.4876748834110593</v>
      </c>
      <c r="F19" s="15">
        <v>83052</v>
      </c>
      <c r="G19" s="31">
        <f t="shared" ref="G19:G35" si="6">F19/D19</f>
        <v>1.0505464480874316</v>
      </c>
    </row>
    <row r="20" spans="1:9" x14ac:dyDescent="0.25">
      <c r="A20" s="30" t="s">
        <v>27</v>
      </c>
      <c r="B20" s="32">
        <v>225114</v>
      </c>
      <c r="C20" s="31">
        <f>D20/B37</f>
        <v>3.116146667240376E-2</v>
      </c>
      <c r="D20" s="15">
        <v>110080</v>
      </c>
      <c r="E20" s="31">
        <f t="shared" si="5"/>
        <v>0.48899668612347524</v>
      </c>
      <c r="F20" s="15">
        <v>115034</v>
      </c>
      <c r="G20" s="31">
        <f t="shared" si="6"/>
        <v>1.0450036337209303</v>
      </c>
    </row>
    <row r="21" spans="1:9" x14ac:dyDescent="0.25">
      <c r="A21" s="30" t="s">
        <v>28</v>
      </c>
      <c r="B21" s="32">
        <v>249586</v>
      </c>
      <c r="C21" s="31">
        <f>D21/B37</f>
        <v>3.5403989392419337E-2</v>
      </c>
      <c r="D21" s="15">
        <v>125067</v>
      </c>
      <c r="E21" s="31">
        <f t="shared" si="5"/>
        <v>0.50109781798658581</v>
      </c>
      <c r="F21" s="15">
        <v>124519</v>
      </c>
      <c r="G21" s="31">
        <f t="shared" si="6"/>
        <v>0.99561834856516906</v>
      </c>
    </row>
    <row r="22" spans="1:9" x14ac:dyDescent="0.25">
      <c r="A22" s="30" t="s">
        <v>29</v>
      </c>
      <c r="B22" s="32">
        <v>152021</v>
      </c>
      <c r="C22" s="31">
        <f>D22/B37</f>
        <v>2.6862044835371888E-2</v>
      </c>
      <c r="D22" s="15">
        <v>94892</v>
      </c>
      <c r="E22" s="31">
        <f t="shared" si="5"/>
        <v>0.62420323507936404</v>
      </c>
      <c r="F22" s="15">
        <v>57129</v>
      </c>
      <c r="G22" s="31">
        <f t="shared" si="6"/>
        <v>0.60204232179741179</v>
      </c>
    </row>
    <row r="23" spans="1:9" x14ac:dyDescent="0.25">
      <c r="A23" s="30" t="s">
        <v>30</v>
      </c>
      <c r="B23" s="32">
        <v>259443</v>
      </c>
      <c r="C23" s="31">
        <f>D23/B37</f>
        <v>4.1939744684320303E-2</v>
      </c>
      <c r="D23" s="15">
        <v>148155</v>
      </c>
      <c r="E23" s="31">
        <f t="shared" si="5"/>
        <v>0.57105028850267692</v>
      </c>
      <c r="F23" s="15">
        <v>111288</v>
      </c>
      <c r="G23" s="31">
        <f t="shared" si="6"/>
        <v>0.75115925888427659</v>
      </c>
    </row>
    <row r="24" spans="1:9" x14ac:dyDescent="0.25">
      <c r="A24" s="30" t="s">
        <v>31</v>
      </c>
      <c r="B24" s="32">
        <v>351125</v>
      </c>
      <c r="C24" s="31">
        <f>D24/B37</f>
        <v>5.1399718278600723E-2</v>
      </c>
      <c r="D24" s="15">
        <v>181573</v>
      </c>
      <c r="E24" s="31">
        <f t="shared" si="5"/>
        <v>0.51711783552865787</v>
      </c>
      <c r="F24" s="15">
        <v>169552</v>
      </c>
      <c r="G24" s="31">
        <f t="shared" si="6"/>
        <v>0.93379522285802408</v>
      </c>
    </row>
    <row r="25" spans="1:9" x14ac:dyDescent="0.25">
      <c r="A25" s="30" t="s">
        <v>32</v>
      </c>
      <c r="B25" s="32">
        <v>275555</v>
      </c>
      <c r="C25" s="31">
        <f>D25/B37</f>
        <v>4.1572589685463943E-2</v>
      </c>
      <c r="D25" s="15">
        <v>146858</v>
      </c>
      <c r="E25" s="31">
        <f t="shared" si="5"/>
        <v>0.53295349385785051</v>
      </c>
      <c r="F25" s="15">
        <v>128697</v>
      </c>
      <c r="G25" s="31">
        <f t="shared" si="6"/>
        <v>0.87633632488526336</v>
      </c>
      <c r="H25" s="33"/>
      <c r="I25" s="34"/>
    </row>
    <row r="26" spans="1:9" x14ac:dyDescent="0.25">
      <c r="A26" s="30" t="s">
        <v>33</v>
      </c>
      <c r="B26" s="32">
        <v>357145</v>
      </c>
      <c r="C26" s="31">
        <f>D26/B37</f>
        <v>5.2537700618926514E-2</v>
      </c>
      <c r="D26" s="15">
        <v>185593</v>
      </c>
      <c r="E26" s="31">
        <f t="shared" si="5"/>
        <v>0.51965728205630768</v>
      </c>
      <c r="F26" s="15">
        <v>171552</v>
      </c>
      <c r="G26" s="31">
        <f t="shared" si="6"/>
        <v>0.92434520698517719</v>
      </c>
    </row>
    <row r="27" spans="1:9" x14ac:dyDescent="0.25">
      <c r="A27" s="30" t="s">
        <v>34</v>
      </c>
      <c r="B27" s="32">
        <v>286517</v>
      </c>
      <c r="C27" s="31">
        <f>D27/B37</f>
        <v>4.2490052562328594E-2</v>
      </c>
      <c r="D27" s="15">
        <v>150099</v>
      </c>
      <c r="E27" s="31">
        <f t="shared" si="5"/>
        <v>0.52387467410310729</v>
      </c>
      <c r="F27" s="15">
        <v>136418</v>
      </c>
      <c r="G27" s="31">
        <f t="shared" si="6"/>
        <v>0.90885349002991356</v>
      </c>
    </row>
    <row r="28" spans="1:9" x14ac:dyDescent="0.25">
      <c r="A28" s="30" t="s">
        <v>35</v>
      </c>
      <c r="B28" s="32">
        <v>242224</v>
      </c>
      <c r="C28" s="31">
        <f>D28/B37</f>
        <v>3.5954863430795951E-2</v>
      </c>
      <c r="D28" s="15">
        <v>127013</v>
      </c>
      <c r="E28" s="31">
        <f t="shared" si="5"/>
        <v>0.52436174780368583</v>
      </c>
      <c r="F28" s="15">
        <v>115211</v>
      </c>
      <c r="G28" s="31">
        <f t="shared" si="6"/>
        <v>0.90708037759914339</v>
      </c>
    </row>
    <row r="29" spans="1:9" x14ac:dyDescent="0.25">
      <c r="A29" s="30" t="s">
        <v>36</v>
      </c>
      <c r="B29" s="32">
        <v>206673</v>
      </c>
      <c r="C29" s="31">
        <f>D29/B37</f>
        <v>3.0569546007323849E-2</v>
      </c>
      <c r="D29" s="15">
        <v>107989</v>
      </c>
      <c r="E29" s="31">
        <f t="shared" si="5"/>
        <v>0.52251140690849796</v>
      </c>
      <c r="F29" s="15">
        <v>98684</v>
      </c>
      <c r="G29" s="31">
        <f t="shared" si="6"/>
        <v>0.91383381640722661</v>
      </c>
    </row>
    <row r="30" spans="1:9" x14ac:dyDescent="0.25">
      <c r="A30" s="30" t="s">
        <v>37</v>
      </c>
      <c r="B30" s="32">
        <v>176218</v>
      </c>
      <c r="C30" s="31">
        <f>D30/B37</f>
        <v>2.621690509566978E-2</v>
      </c>
      <c r="D30" s="15">
        <v>92613</v>
      </c>
      <c r="E30" s="31">
        <f t="shared" si="5"/>
        <v>0.52555925047384489</v>
      </c>
      <c r="F30" s="15">
        <v>83605</v>
      </c>
      <c r="G30" s="31">
        <f t="shared" si="6"/>
        <v>0.90273503719780157</v>
      </c>
    </row>
    <row r="31" spans="1:9" x14ac:dyDescent="0.25">
      <c r="A31" s="30" t="s">
        <v>38</v>
      </c>
      <c r="B31" s="32">
        <v>149728</v>
      </c>
      <c r="C31" s="31">
        <f>D31/B37</f>
        <v>2.2629429921801929E-2</v>
      </c>
      <c r="D31" s="15">
        <v>79940</v>
      </c>
      <c r="E31" s="31">
        <f t="shared" si="5"/>
        <v>0.53390147467407567</v>
      </c>
      <c r="F31" s="15">
        <v>69788</v>
      </c>
      <c r="G31" s="31">
        <f t="shared" si="6"/>
        <v>0.87300475356517393</v>
      </c>
    </row>
    <row r="32" spans="1:9" x14ac:dyDescent="0.25">
      <c r="A32" s="30" t="s">
        <v>39</v>
      </c>
      <c r="B32" s="32">
        <v>115926</v>
      </c>
      <c r="C32" s="31">
        <f>D32/B37</f>
        <v>1.7199951989600767E-2</v>
      </c>
      <c r="D32" s="15">
        <v>60760</v>
      </c>
      <c r="E32" s="31">
        <f t="shared" si="5"/>
        <v>0.5241274606214309</v>
      </c>
      <c r="F32" s="15">
        <v>55166</v>
      </c>
      <c r="G32" s="31">
        <f t="shared" si="6"/>
        <v>0.90793285055957862</v>
      </c>
    </row>
    <row r="33" spans="1:12" x14ac:dyDescent="0.25">
      <c r="A33" s="30" t="s">
        <v>40</v>
      </c>
      <c r="B33" s="32">
        <v>89916</v>
      </c>
      <c r="C33" s="31">
        <f>D33/B37</f>
        <v>1.3628046225861752E-2</v>
      </c>
      <c r="D33" s="15">
        <v>48142</v>
      </c>
      <c r="E33" s="31">
        <f t="shared" si="5"/>
        <v>0.53541082788380268</v>
      </c>
      <c r="F33" s="15">
        <v>41774</v>
      </c>
      <c r="G33" s="31">
        <f t="shared" si="6"/>
        <v>0.86772464791658011</v>
      </c>
    </row>
    <row r="34" spans="1:12" x14ac:dyDescent="0.25">
      <c r="A34" s="30" t="s">
        <v>41</v>
      </c>
      <c r="B34" s="32">
        <v>65936</v>
      </c>
      <c r="C34" s="31">
        <f>D34/B37</f>
        <v>1.0528035129118533E-2</v>
      </c>
      <c r="D34" s="15">
        <v>37191</v>
      </c>
      <c r="E34" s="31">
        <f t="shared" si="5"/>
        <v>0.56404695462266441</v>
      </c>
      <c r="F34" s="15">
        <v>28745</v>
      </c>
      <c r="G34" s="31">
        <f t="shared" si="6"/>
        <v>0.77290204619397163</v>
      </c>
    </row>
    <row r="35" spans="1:12" x14ac:dyDescent="0.25">
      <c r="A35" s="30" t="s">
        <v>42</v>
      </c>
      <c r="B35" s="32">
        <v>86100</v>
      </c>
      <c r="C35" s="31">
        <f>D35/B37</f>
        <v>1.3286651523764015E-2</v>
      </c>
      <c r="D35" s="15">
        <v>46936</v>
      </c>
      <c r="E35" s="31">
        <f t="shared" si="5"/>
        <v>0.5451335656213705</v>
      </c>
      <c r="F35" s="15">
        <v>39164</v>
      </c>
      <c r="G35" s="31">
        <f t="shared" si="6"/>
        <v>0.83441281745355378</v>
      </c>
    </row>
    <row r="36" spans="1:12" ht="19.5" customHeight="1" x14ac:dyDescent="0.25">
      <c r="A36" s="35" t="s">
        <v>43</v>
      </c>
      <c r="B36" s="15">
        <v>53</v>
      </c>
      <c r="C36" s="31">
        <f>B36/B37</f>
        <v>1.5003249760514164E-5</v>
      </c>
      <c r="D36" s="15">
        <v>22</v>
      </c>
      <c r="E36" s="31">
        <f>D36/B36</f>
        <v>0.41509433962264153</v>
      </c>
      <c r="F36" s="15">
        <v>31</v>
      </c>
      <c r="G36" s="31">
        <f>F36/B36</f>
        <v>0.58490566037735847</v>
      </c>
    </row>
    <row r="37" spans="1:12" ht="19.5" customHeight="1" x14ac:dyDescent="0.25">
      <c r="A37" s="36" t="s">
        <v>44</v>
      </c>
      <c r="B37" s="37">
        <f>SUM(B18:B36)</f>
        <v>3532568</v>
      </c>
      <c r="C37" s="38">
        <f>SUM(C18:C35)</f>
        <v>0.53874037244293671</v>
      </c>
      <c r="D37" s="37">
        <f>SUM(D18:D36)</f>
        <v>1861772</v>
      </c>
      <c r="E37" s="39">
        <f>D37/B37</f>
        <v>0.52703076062513166</v>
      </c>
      <c r="F37" s="37">
        <f>SUM(F18:F36)</f>
        <v>1670796</v>
      </c>
      <c r="G37" s="39">
        <f>F37/B37</f>
        <v>0.47296923937486834</v>
      </c>
    </row>
    <row r="38" spans="1:12" ht="18" customHeight="1" x14ac:dyDescent="0.25">
      <c r="A38" s="17" t="s">
        <v>13</v>
      </c>
      <c r="B38" s="18"/>
      <c r="C38" s="18"/>
      <c r="D38" s="18"/>
      <c r="E38" s="18"/>
      <c r="F38" s="18"/>
      <c r="G38" s="19"/>
    </row>
    <row r="39" spans="1:12" ht="18" customHeight="1" x14ac:dyDescent="0.25">
      <c r="A39" s="40"/>
      <c r="B39" s="40"/>
      <c r="C39" s="40"/>
      <c r="D39" s="40"/>
      <c r="E39" s="40"/>
      <c r="F39" s="40"/>
      <c r="G39" s="40"/>
    </row>
    <row r="40" spans="1:12" ht="18" customHeight="1" x14ac:dyDescent="0.25">
      <c r="A40" s="40"/>
      <c r="B40" s="40"/>
      <c r="C40" s="40"/>
      <c r="D40" s="40"/>
      <c r="E40" s="40"/>
      <c r="F40" s="40"/>
      <c r="G40" s="40"/>
    </row>
    <row r="41" spans="1:12" x14ac:dyDescent="0.25">
      <c r="A41" s="40"/>
      <c r="B41" s="40"/>
      <c r="C41" s="40"/>
      <c r="D41" s="40"/>
      <c r="E41" s="40"/>
      <c r="F41" s="40"/>
      <c r="G41" s="40"/>
    </row>
    <row r="42" spans="1:12" ht="16.5" customHeight="1" x14ac:dyDescent="0.35">
      <c r="A42" s="3" t="s">
        <v>45</v>
      </c>
      <c r="B42" s="3"/>
      <c r="C42" s="3"/>
      <c r="D42" s="3"/>
      <c r="E42" s="3"/>
      <c r="F42" s="3"/>
      <c r="G42" s="3"/>
    </row>
    <row r="43" spans="1:12" s="42" customFormat="1" ht="28.5" customHeight="1" x14ac:dyDescent="0.2">
      <c r="A43" s="4" t="s">
        <v>46</v>
      </c>
      <c r="B43" s="4"/>
      <c r="C43" s="4"/>
      <c r="D43" s="4"/>
      <c r="E43" s="4"/>
      <c r="F43" s="4"/>
      <c r="G43" s="4"/>
      <c r="H43" s="41"/>
      <c r="I43" s="41"/>
      <c r="J43" s="41"/>
      <c r="K43" s="41"/>
      <c r="L43" s="41"/>
    </row>
    <row r="44" spans="1:12" s="42" customFormat="1" ht="29.25" customHeight="1" x14ac:dyDescent="0.2">
      <c r="A44" s="43" t="s">
        <v>47</v>
      </c>
      <c r="B44" s="44"/>
      <c r="C44" s="44"/>
      <c r="D44" s="44"/>
      <c r="E44" s="44"/>
      <c r="F44" s="44"/>
      <c r="G44" s="45"/>
      <c r="H44" s="41"/>
      <c r="I44" s="41"/>
      <c r="J44" s="41"/>
      <c r="K44" s="41"/>
      <c r="L44" s="41"/>
    </row>
    <row r="45" spans="1:12" s="42" customFormat="1" ht="27.75" customHeight="1" x14ac:dyDescent="0.2">
      <c r="A45" s="46" t="s">
        <v>48</v>
      </c>
      <c r="B45" s="46" t="s">
        <v>49</v>
      </c>
      <c r="C45" s="46"/>
      <c r="D45" s="46"/>
      <c r="E45" s="46"/>
      <c r="F45" s="46"/>
      <c r="G45" s="47" t="s">
        <v>44</v>
      </c>
      <c r="H45" s="41"/>
      <c r="I45" s="41"/>
      <c r="J45" s="41"/>
      <c r="K45" s="41"/>
      <c r="L45" s="41"/>
    </row>
    <row r="46" spans="1:12" s="42" customFormat="1" ht="25.5" x14ac:dyDescent="0.2">
      <c r="A46" s="46"/>
      <c r="B46" s="8" t="s">
        <v>5</v>
      </c>
      <c r="C46" s="8" t="s">
        <v>6</v>
      </c>
      <c r="D46" s="8" t="s">
        <v>7</v>
      </c>
      <c r="E46" s="8" t="s">
        <v>6</v>
      </c>
      <c r="F46" s="9" t="s">
        <v>50</v>
      </c>
      <c r="G46" s="48"/>
      <c r="H46" s="49"/>
      <c r="I46" s="50"/>
      <c r="J46" s="49"/>
      <c r="K46" s="41"/>
      <c r="L46" s="41"/>
    </row>
    <row r="47" spans="1:12" s="42" customFormat="1" ht="12.95" customHeight="1" x14ac:dyDescent="0.2">
      <c r="A47" s="51" t="s">
        <v>51</v>
      </c>
      <c r="B47" s="13"/>
      <c r="C47" s="13"/>
      <c r="D47" s="13"/>
      <c r="E47" s="13"/>
      <c r="F47" s="13"/>
      <c r="G47" s="13">
        <f>+B47+D47</f>
        <v>0</v>
      </c>
      <c r="H47" s="52"/>
      <c r="I47" s="53"/>
      <c r="J47" s="49"/>
      <c r="K47" s="41"/>
      <c r="L47" s="41"/>
    </row>
    <row r="48" spans="1:12" s="42" customFormat="1" ht="12.95" customHeight="1" x14ac:dyDescent="0.2">
      <c r="A48" s="54" t="s">
        <v>52</v>
      </c>
      <c r="B48" s="55">
        <v>1063060</v>
      </c>
      <c r="C48" s="56">
        <f>B48/G48</f>
        <v>0.72279342873033503</v>
      </c>
      <c r="D48" s="55">
        <v>407706</v>
      </c>
      <c r="E48" s="57">
        <f>D48/G48</f>
        <v>0.27720657126966491</v>
      </c>
      <c r="F48" s="58">
        <f>+D48/B48</f>
        <v>0.38352115590841535</v>
      </c>
      <c r="G48" s="55">
        <v>1470766</v>
      </c>
      <c r="H48" s="52"/>
      <c r="I48" s="50"/>
      <c r="J48" s="49"/>
      <c r="K48" s="41"/>
      <c r="L48" s="41"/>
    </row>
    <row r="49" spans="1:12" s="42" customFormat="1" ht="12.95" customHeight="1" x14ac:dyDescent="0.2">
      <c r="A49" s="51" t="s">
        <v>53</v>
      </c>
      <c r="B49" s="13">
        <v>519864</v>
      </c>
      <c r="C49" s="59">
        <f t="shared" ref="C49:C89" si="7">B49/G49</f>
        <v>0.84474140900729922</v>
      </c>
      <c r="D49" s="13">
        <v>95548</v>
      </c>
      <c r="E49" s="12">
        <f t="shared" ref="E49:E89" si="8">D49/G49</f>
        <v>0.15525859099270081</v>
      </c>
      <c r="F49" s="60">
        <f t="shared" ref="F49:F89" si="9">+D49/B49</f>
        <v>0.18379422310450425</v>
      </c>
      <c r="G49" s="13">
        <v>615412</v>
      </c>
      <c r="H49" s="52"/>
      <c r="I49" s="61"/>
      <c r="J49" s="49"/>
      <c r="K49" s="41"/>
      <c r="L49" s="41"/>
    </row>
    <row r="50" spans="1:12" s="64" customFormat="1" ht="12.95" customHeight="1" x14ac:dyDescent="0.2">
      <c r="A50" s="51" t="s">
        <v>54</v>
      </c>
      <c r="B50" s="13">
        <v>63663</v>
      </c>
      <c r="C50" s="59">
        <f t="shared" si="7"/>
        <v>0.56706274272277046</v>
      </c>
      <c r="D50" s="13">
        <v>48605</v>
      </c>
      <c r="E50" s="12">
        <f t="shared" si="8"/>
        <v>0.43293725727722948</v>
      </c>
      <c r="F50" s="60">
        <f t="shared" si="9"/>
        <v>0.7634732890375886</v>
      </c>
      <c r="G50" s="13">
        <v>112268</v>
      </c>
      <c r="H50" s="62"/>
      <c r="I50" s="53"/>
      <c r="J50" s="49"/>
      <c r="K50" s="63"/>
      <c r="L50" s="63"/>
    </row>
    <row r="51" spans="1:12" s="42" customFormat="1" ht="12.95" customHeight="1" x14ac:dyDescent="0.2">
      <c r="A51" s="65" t="s">
        <v>55</v>
      </c>
      <c r="B51" s="13">
        <v>479533</v>
      </c>
      <c r="C51" s="66">
        <f t="shared" si="7"/>
        <v>0.64532638214150184</v>
      </c>
      <c r="D51" s="13">
        <v>263553</v>
      </c>
      <c r="E51" s="67">
        <f t="shared" si="8"/>
        <v>0.35467361785849821</v>
      </c>
      <c r="F51" s="60">
        <f t="shared" si="9"/>
        <v>0.5496034683744393</v>
      </c>
      <c r="G51" s="13">
        <v>743086</v>
      </c>
      <c r="H51" s="52"/>
      <c r="I51" s="53"/>
      <c r="J51" s="49"/>
      <c r="K51" s="41"/>
      <c r="L51" s="41"/>
    </row>
    <row r="52" spans="1:12" s="42" customFormat="1" ht="12.95" customHeight="1" x14ac:dyDescent="0.2">
      <c r="A52" s="68" t="s">
        <v>56</v>
      </c>
      <c r="B52" s="55">
        <v>208578</v>
      </c>
      <c r="C52" s="69">
        <f t="shared" si="7"/>
        <v>0.62275660069209116</v>
      </c>
      <c r="D52" s="55">
        <v>126349</v>
      </c>
      <c r="E52" s="70">
        <f t="shared" si="8"/>
        <v>0.3772433993079089</v>
      </c>
      <c r="F52" s="58">
        <f t="shared" si="9"/>
        <v>0.60576379100384503</v>
      </c>
      <c r="G52" s="55">
        <v>334927</v>
      </c>
      <c r="H52" s="52"/>
      <c r="I52" s="50"/>
      <c r="J52" s="49"/>
      <c r="K52" s="41"/>
      <c r="L52" s="41"/>
    </row>
    <row r="53" spans="1:12" s="42" customFormat="1" ht="12.95" customHeight="1" x14ac:dyDescent="0.2">
      <c r="A53" s="71" t="s">
        <v>57</v>
      </c>
      <c r="B53" s="13">
        <v>45616</v>
      </c>
      <c r="C53" s="72">
        <f t="shared" si="7"/>
        <v>0.62333971030336155</v>
      </c>
      <c r="D53" s="13">
        <v>27564</v>
      </c>
      <c r="E53" s="73">
        <f t="shared" si="8"/>
        <v>0.37666028969663845</v>
      </c>
      <c r="F53" s="60">
        <f t="shared" si="9"/>
        <v>0.60426166257453529</v>
      </c>
      <c r="G53" s="13">
        <v>73180</v>
      </c>
      <c r="H53" s="52"/>
      <c r="I53" s="61"/>
      <c r="J53" s="49"/>
      <c r="K53" s="41"/>
      <c r="L53" s="41"/>
    </row>
    <row r="54" spans="1:12" s="64" customFormat="1" ht="12.95" customHeight="1" x14ac:dyDescent="0.2">
      <c r="A54" s="51" t="s">
        <v>58</v>
      </c>
      <c r="B54" s="13">
        <v>143439</v>
      </c>
      <c r="C54" s="59">
        <f t="shared" si="7"/>
        <v>0.63113361962758285</v>
      </c>
      <c r="D54" s="13">
        <v>83833</v>
      </c>
      <c r="E54" s="12">
        <f t="shared" si="8"/>
        <v>0.3688663803724172</v>
      </c>
      <c r="F54" s="60">
        <f t="shared" si="9"/>
        <v>0.58445053297917582</v>
      </c>
      <c r="G54" s="13">
        <v>227272</v>
      </c>
      <c r="H54" s="62"/>
      <c r="I54" s="53"/>
      <c r="J54" s="49"/>
      <c r="K54" s="63"/>
      <c r="L54" s="63"/>
    </row>
    <row r="55" spans="1:12" s="42" customFormat="1" ht="12.95" customHeight="1" x14ac:dyDescent="0.2">
      <c r="A55" s="51" t="s">
        <v>59</v>
      </c>
      <c r="B55" s="13">
        <v>19523</v>
      </c>
      <c r="C55" s="59">
        <f t="shared" si="7"/>
        <v>0.56629441624365484</v>
      </c>
      <c r="D55" s="13">
        <v>14952</v>
      </c>
      <c r="E55" s="12">
        <f t="shared" si="8"/>
        <v>0.43370558375634516</v>
      </c>
      <c r="F55" s="60">
        <f t="shared" si="9"/>
        <v>0.76586590175690217</v>
      </c>
      <c r="G55" s="13">
        <v>34475</v>
      </c>
      <c r="H55" s="52"/>
      <c r="I55" s="41"/>
      <c r="J55" s="53"/>
      <c r="K55" s="41"/>
      <c r="L55" s="41"/>
    </row>
    <row r="56" spans="1:12" s="42" customFormat="1" ht="12.95" customHeight="1" x14ac:dyDescent="0.2">
      <c r="A56" s="68" t="s">
        <v>60</v>
      </c>
      <c r="B56" s="55">
        <v>292520</v>
      </c>
      <c r="C56" s="69">
        <f t="shared" si="7"/>
        <v>0.7353924590345271</v>
      </c>
      <c r="D56" s="55">
        <v>105254</v>
      </c>
      <c r="E56" s="70">
        <f t="shared" si="8"/>
        <v>0.26460754096547284</v>
      </c>
      <c r="F56" s="58">
        <f t="shared" si="9"/>
        <v>0.35981813209353208</v>
      </c>
      <c r="G56" s="55">
        <v>397774</v>
      </c>
      <c r="H56" s="41"/>
      <c r="I56" s="53"/>
      <c r="J56" s="41"/>
      <c r="K56" s="41"/>
      <c r="L56" s="41"/>
    </row>
    <row r="57" spans="1:12" s="42" customFormat="1" ht="12.95" customHeight="1" x14ac:dyDescent="0.2">
      <c r="A57" s="51" t="s">
        <v>61</v>
      </c>
      <c r="B57" s="13">
        <v>44773</v>
      </c>
      <c r="C57" s="59">
        <f t="shared" si="7"/>
        <v>0.68928197549110171</v>
      </c>
      <c r="D57" s="13">
        <v>20183</v>
      </c>
      <c r="E57" s="12">
        <f t="shared" si="8"/>
        <v>0.31071802450889835</v>
      </c>
      <c r="F57" s="60">
        <f t="shared" si="9"/>
        <v>0.45078507135997142</v>
      </c>
      <c r="G57" s="13">
        <v>64956</v>
      </c>
      <c r="H57" s="41"/>
      <c r="I57" s="41"/>
      <c r="J57" s="41"/>
      <c r="K57" s="41"/>
      <c r="L57" s="41"/>
    </row>
    <row r="58" spans="1:12" s="64" customFormat="1" ht="12.95" customHeight="1" x14ac:dyDescent="0.2">
      <c r="A58" s="51" t="s">
        <v>62</v>
      </c>
      <c r="B58" s="13">
        <v>66756</v>
      </c>
      <c r="C58" s="59">
        <f t="shared" si="7"/>
        <v>0.7106464971204105</v>
      </c>
      <c r="D58" s="13">
        <v>27181</v>
      </c>
      <c r="E58" s="12">
        <f t="shared" si="8"/>
        <v>0.2893535028795895</v>
      </c>
      <c r="F58" s="60">
        <f t="shared" si="9"/>
        <v>0.40716939301336208</v>
      </c>
      <c r="G58" s="13">
        <v>93937</v>
      </c>
      <c r="H58" s="63"/>
      <c r="I58" s="63"/>
      <c r="J58" s="63"/>
      <c r="K58" s="63"/>
      <c r="L58" s="63"/>
    </row>
    <row r="59" spans="1:12" s="42" customFormat="1" ht="12.95" customHeight="1" x14ac:dyDescent="0.2">
      <c r="A59" s="74" t="s">
        <v>63</v>
      </c>
      <c r="B59" s="13">
        <v>180991</v>
      </c>
      <c r="C59" s="59">
        <f t="shared" si="7"/>
        <v>0.75766176464432078</v>
      </c>
      <c r="D59" s="13">
        <v>57890</v>
      </c>
      <c r="E59" s="12">
        <f t="shared" si="8"/>
        <v>0.24233823535567919</v>
      </c>
      <c r="F59" s="60">
        <f t="shared" si="9"/>
        <v>0.31985015829516383</v>
      </c>
      <c r="G59" s="13">
        <v>238881</v>
      </c>
      <c r="H59" s="41"/>
      <c r="I59" s="41"/>
      <c r="J59" s="41"/>
      <c r="K59" s="41"/>
      <c r="L59" s="41"/>
    </row>
    <row r="60" spans="1:12" s="42" customFormat="1" ht="12.95" customHeight="1" x14ac:dyDescent="0.2">
      <c r="A60" s="68" t="s">
        <v>64</v>
      </c>
      <c r="B60" s="55">
        <v>180545</v>
      </c>
      <c r="C60" s="69">
        <f t="shared" si="7"/>
        <v>0.64243573685558941</v>
      </c>
      <c r="D60" s="55">
        <v>100487</v>
      </c>
      <c r="E60" s="70">
        <f t="shared" si="8"/>
        <v>0.35756426314441059</v>
      </c>
      <c r="F60" s="58">
        <f t="shared" si="9"/>
        <v>0.55657592290010804</v>
      </c>
      <c r="G60" s="55">
        <v>281032</v>
      </c>
      <c r="H60" s="41"/>
      <c r="I60" s="41"/>
      <c r="J60" s="41"/>
      <c r="K60" s="41"/>
      <c r="L60" s="41"/>
    </row>
    <row r="61" spans="1:12" s="42" customFormat="1" ht="12.95" customHeight="1" x14ac:dyDescent="0.2">
      <c r="A61" s="51" t="s">
        <v>65</v>
      </c>
      <c r="B61" s="13">
        <v>93620</v>
      </c>
      <c r="C61" s="59">
        <f t="shared" si="7"/>
        <v>0.6494083045462743</v>
      </c>
      <c r="D61" s="13">
        <v>50542</v>
      </c>
      <c r="E61" s="12">
        <f t="shared" si="8"/>
        <v>0.35059169545372565</v>
      </c>
      <c r="F61" s="60">
        <f t="shared" si="9"/>
        <v>0.53986327707754755</v>
      </c>
      <c r="G61" s="13">
        <v>144162</v>
      </c>
    </row>
    <row r="62" spans="1:12" s="42" customFormat="1" ht="12.95" customHeight="1" x14ac:dyDescent="0.2">
      <c r="A62" s="51" t="s">
        <v>66</v>
      </c>
      <c r="B62" s="13">
        <v>25380</v>
      </c>
      <c r="C62" s="59">
        <f t="shared" si="7"/>
        <v>0.64023005902830332</v>
      </c>
      <c r="D62" s="13">
        <v>14262</v>
      </c>
      <c r="E62" s="12">
        <f t="shared" si="8"/>
        <v>0.35976994097169668</v>
      </c>
      <c r="F62" s="60">
        <f t="shared" si="9"/>
        <v>0.56193853427895979</v>
      </c>
      <c r="G62" s="13">
        <v>39642</v>
      </c>
    </row>
    <row r="63" spans="1:12" s="64" customFormat="1" ht="12.95" customHeight="1" x14ac:dyDescent="0.2">
      <c r="A63" s="74" t="s">
        <v>67</v>
      </c>
      <c r="B63" s="13">
        <v>37075</v>
      </c>
      <c r="C63" s="59">
        <f t="shared" si="7"/>
        <v>0.63741081406344025</v>
      </c>
      <c r="D63" s="13">
        <v>21090</v>
      </c>
      <c r="E63" s="12">
        <f t="shared" si="8"/>
        <v>0.36258918593655981</v>
      </c>
      <c r="F63" s="60">
        <f t="shared" si="9"/>
        <v>0.56884693189480784</v>
      </c>
      <c r="G63" s="13">
        <v>58165</v>
      </c>
    </row>
    <row r="64" spans="1:12" s="42" customFormat="1" ht="12.95" customHeight="1" x14ac:dyDescent="0.2">
      <c r="A64" s="51" t="s">
        <v>68</v>
      </c>
      <c r="B64" s="13">
        <v>24470</v>
      </c>
      <c r="C64" s="59">
        <f t="shared" si="7"/>
        <v>0.62642398177303327</v>
      </c>
      <c r="D64" s="13">
        <v>14593</v>
      </c>
      <c r="E64" s="12">
        <f t="shared" si="8"/>
        <v>0.37357601822696668</v>
      </c>
      <c r="F64" s="60">
        <f t="shared" si="9"/>
        <v>0.59636289333878223</v>
      </c>
      <c r="G64" s="13">
        <v>39063</v>
      </c>
    </row>
    <row r="65" spans="1:12" s="42" customFormat="1" ht="12.95" customHeight="1" x14ac:dyDescent="0.2">
      <c r="A65" s="68" t="s">
        <v>69</v>
      </c>
      <c r="B65" s="55">
        <v>92497</v>
      </c>
      <c r="C65" s="69">
        <f t="shared" si="7"/>
        <v>0.57792203735059455</v>
      </c>
      <c r="D65" s="55">
        <v>67554</v>
      </c>
      <c r="E65" s="70">
        <f t="shared" si="8"/>
        <v>0.4220779626494055</v>
      </c>
      <c r="F65" s="58">
        <f t="shared" si="9"/>
        <v>0.73033720012540948</v>
      </c>
      <c r="G65" s="55">
        <v>160051</v>
      </c>
    </row>
    <row r="66" spans="1:12" s="42" customFormat="1" ht="12.95" customHeight="1" x14ac:dyDescent="0.2">
      <c r="A66" s="51" t="s">
        <v>70</v>
      </c>
      <c r="B66" s="13">
        <v>25129</v>
      </c>
      <c r="C66" s="59">
        <f t="shared" si="7"/>
        <v>0.56171763233190275</v>
      </c>
      <c r="D66" s="13">
        <v>19607</v>
      </c>
      <c r="E66" s="12">
        <f>D66/G66</f>
        <v>0.43828236766809731</v>
      </c>
      <c r="F66" s="60">
        <f t="shared" si="9"/>
        <v>0.78025388992797162</v>
      </c>
      <c r="G66" s="13">
        <v>44736</v>
      </c>
    </row>
    <row r="67" spans="1:12" s="42" customFormat="1" ht="12.95" customHeight="1" x14ac:dyDescent="0.2">
      <c r="A67" s="51" t="s">
        <v>71</v>
      </c>
      <c r="B67" s="13">
        <v>53064</v>
      </c>
      <c r="C67" s="59">
        <f t="shared" si="7"/>
        <v>0.58751757658964332</v>
      </c>
      <c r="D67" s="13">
        <v>37255</v>
      </c>
      <c r="E67" s="12">
        <f>D67/G67</f>
        <v>0.41248242341035662</v>
      </c>
      <c r="F67" s="60">
        <f t="shared" si="9"/>
        <v>0.70207673752449873</v>
      </c>
      <c r="G67" s="13">
        <v>90319</v>
      </c>
    </row>
    <row r="68" spans="1:12" s="42" customFormat="1" ht="12.95" customHeight="1" x14ac:dyDescent="0.2">
      <c r="A68" s="51" t="s">
        <v>72</v>
      </c>
      <c r="B68" s="13">
        <v>9409</v>
      </c>
      <c r="C68" s="59">
        <f t="shared" si="7"/>
        <v>0.57844583794417803</v>
      </c>
      <c r="D68" s="13">
        <v>6857</v>
      </c>
      <c r="E68" s="12">
        <f>D68/G68</f>
        <v>0.42155416205582197</v>
      </c>
      <c r="F68" s="60">
        <f t="shared" si="9"/>
        <v>0.7287703262833457</v>
      </c>
      <c r="G68" s="13">
        <v>16266</v>
      </c>
      <c r="L68" s="64"/>
    </row>
    <row r="69" spans="1:12" s="42" customFormat="1" ht="12.95" customHeight="1" x14ac:dyDescent="0.2">
      <c r="A69" s="51" t="s">
        <v>73</v>
      </c>
      <c r="B69" s="13">
        <v>4895</v>
      </c>
      <c r="C69" s="59">
        <f t="shared" si="7"/>
        <v>0.56071019473081329</v>
      </c>
      <c r="D69" s="13">
        <v>3835</v>
      </c>
      <c r="E69" s="12">
        <f>D69/G69</f>
        <v>0.43928980526918671</v>
      </c>
      <c r="F69" s="60">
        <f t="shared" si="9"/>
        <v>0.7834525025536262</v>
      </c>
      <c r="G69" s="13">
        <v>8730</v>
      </c>
    </row>
    <row r="70" spans="1:12" s="42" customFormat="1" ht="12.95" customHeight="1" x14ac:dyDescent="0.2">
      <c r="A70" s="68" t="s">
        <v>74</v>
      </c>
      <c r="B70" s="55">
        <v>179446</v>
      </c>
      <c r="C70" s="69">
        <f t="shared" si="7"/>
        <v>0.709079341997637</v>
      </c>
      <c r="D70" s="55">
        <v>73623</v>
      </c>
      <c r="E70" s="70">
        <f t="shared" si="8"/>
        <v>0.290920658002363</v>
      </c>
      <c r="F70" s="58">
        <f t="shared" si="9"/>
        <v>0.41027941553447833</v>
      </c>
      <c r="G70" s="55">
        <v>253069</v>
      </c>
    </row>
    <row r="71" spans="1:12" s="42" customFormat="1" ht="12.95" customHeight="1" x14ac:dyDescent="0.2">
      <c r="A71" s="51" t="s">
        <v>75</v>
      </c>
      <c r="B71" s="13">
        <v>17785</v>
      </c>
      <c r="C71" s="59">
        <f t="shared" si="7"/>
        <v>0.65105977962440975</v>
      </c>
      <c r="D71" s="13">
        <v>9532</v>
      </c>
      <c r="E71" s="12">
        <f t="shared" si="8"/>
        <v>0.3489402203755903</v>
      </c>
      <c r="F71" s="60">
        <f t="shared" si="9"/>
        <v>0.53595726736013494</v>
      </c>
      <c r="G71" s="13">
        <v>27317</v>
      </c>
    </row>
    <row r="72" spans="1:12" s="42" customFormat="1" ht="12.95" customHeight="1" x14ac:dyDescent="0.2">
      <c r="A72" s="74" t="s">
        <v>76</v>
      </c>
      <c r="B72" s="13">
        <v>19931</v>
      </c>
      <c r="C72" s="59">
        <f t="shared" si="7"/>
        <v>0.62307740402650991</v>
      </c>
      <c r="D72" s="13">
        <v>12057</v>
      </c>
      <c r="E72" s="12">
        <f t="shared" si="8"/>
        <v>0.37692259597349004</v>
      </c>
      <c r="F72" s="60">
        <f t="shared" si="9"/>
        <v>0.60493703276303246</v>
      </c>
      <c r="G72" s="13">
        <v>31988</v>
      </c>
    </row>
    <row r="73" spans="1:12" s="42" customFormat="1" ht="12.95" customHeight="1" x14ac:dyDescent="0.2">
      <c r="A73" s="51" t="s">
        <v>77</v>
      </c>
      <c r="B73" s="13">
        <v>36591</v>
      </c>
      <c r="C73" s="59">
        <f t="shared" si="7"/>
        <v>0.74531011304613504</v>
      </c>
      <c r="D73" s="13">
        <v>12504</v>
      </c>
      <c r="E73" s="12">
        <f t="shared" si="8"/>
        <v>0.25468988695386496</v>
      </c>
      <c r="F73" s="60">
        <f t="shared" si="9"/>
        <v>0.34172337460031155</v>
      </c>
      <c r="G73" s="13">
        <v>49095</v>
      </c>
    </row>
    <row r="74" spans="1:12" s="42" customFormat="1" ht="12.95" customHeight="1" x14ac:dyDescent="0.2">
      <c r="A74" s="51" t="s">
        <v>78</v>
      </c>
      <c r="B74" s="13">
        <v>38168</v>
      </c>
      <c r="C74" s="59">
        <f t="shared" si="7"/>
        <v>0.75856586374115587</v>
      </c>
      <c r="D74" s="13">
        <v>12148</v>
      </c>
      <c r="E74" s="12">
        <f t="shared" si="8"/>
        <v>0.24143413625884411</v>
      </c>
      <c r="F74" s="60">
        <f t="shared" si="9"/>
        <v>0.31827709075665478</v>
      </c>
      <c r="G74" s="13">
        <v>50316</v>
      </c>
      <c r="L74" s="64"/>
    </row>
    <row r="75" spans="1:12" s="42" customFormat="1" ht="12.95" customHeight="1" x14ac:dyDescent="0.2">
      <c r="A75" s="74" t="s">
        <v>79</v>
      </c>
      <c r="B75" s="13">
        <v>66971</v>
      </c>
      <c r="C75" s="59">
        <f t="shared" si="7"/>
        <v>0.70979195150127716</v>
      </c>
      <c r="D75" s="13">
        <v>27382</v>
      </c>
      <c r="E75" s="12">
        <f t="shared" si="8"/>
        <v>0.29020804849872289</v>
      </c>
      <c r="F75" s="60">
        <f t="shared" si="9"/>
        <v>0.40886353794926161</v>
      </c>
      <c r="G75" s="13">
        <v>94353</v>
      </c>
    </row>
    <row r="76" spans="1:12" s="42" customFormat="1" ht="12.95" customHeight="1" x14ac:dyDescent="0.2">
      <c r="A76" s="68" t="s">
        <v>80</v>
      </c>
      <c r="B76" s="55">
        <v>124549</v>
      </c>
      <c r="C76" s="69">
        <f t="shared" si="7"/>
        <v>0.5701044093615969</v>
      </c>
      <c r="D76" s="55">
        <v>93918</v>
      </c>
      <c r="E76" s="70">
        <f t="shared" si="8"/>
        <v>0.42989559063840305</v>
      </c>
      <c r="F76" s="58">
        <f t="shared" si="9"/>
        <v>0.75406466531244731</v>
      </c>
      <c r="G76" s="55">
        <v>218467</v>
      </c>
    </row>
    <row r="77" spans="1:12" s="42" customFormat="1" ht="12.95" customHeight="1" x14ac:dyDescent="0.2">
      <c r="A77" s="51" t="s">
        <v>81</v>
      </c>
      <c r="B77" s="13">
        <v>51216</v>
      </c>
      <c r="C77" s="59">
        <f t="shared" si="7"/>
        <v>0.56621044951024835</v>
      </c>
      <c r="D77" s="13">
        <v>39238</v>
      </c>
      <c r="E77" s="12">
        <f t="shared" si="8"/>
        <v>0.43378955048975171</v>
      </c>
      <c r="F77" s="60">
        <f t="shared" si="9"/>
        <v>0.76612777257107156</v>
      </c>
      <c r="G77" s="13">
        <v>90454</v>
      </c>
    </row>
    <row r="78" spans="1:12" s="42" customFormat="1" ht="12.95" customHeight="1" x14ac:dyDescent="0.2">
      <c r="A78" s="51" t="s">
        <v>82</v>
      </c>
      <c r="B78" s="13">
        <v>10527</v>
      </c>
      <c r="C78" s="59">
        <f t="shared" si="7"/>
        <v>0.54204211935533697</v>
      </c>
      <c r="D78" s="13">
        <v>8894</v>
      </c>
      <c r="E78" s="12">
        <f t="shared" si="8"/>
        <v>0.45795788064466297</v>
      </c>
      <c r="F78" s="60">
        <f t="shared" si="9"/>
        <v>0.84487508311959725</v>
      </c>
      <c r="G78" s="13">
        <v>19421</v>
      </c>
      <c r="L78" s="64"/>
    </row>
    <row r="79" spans="1:12" s="42" customFormat="1" ht="12.95" customHeight="1" x14ac:dyDescent="0.2">
      <c r="A79" s="74" t="s">
        <v>83</v>
      </c>
      <c r="B79" s="13">
        <v>62806</v>
      </c>
      <c r="C79" s="59">
        <f t="shared" si="7"/>
        <v>0.57836673051421839</v>
      </c>
      <c r="D79" s="13">
        <v>45786</v>
      </c>
      <c r="E79" s="12">
        <f t="shared" si="8"/>
        <v>0.42163326948578161</v>
      </c>
      <c r="F79" s="60">
        <f t="shared" si="9"/>
        <v>0.72900678279145303</v>
      </c>
      <c r="G79" s="13">
        <v>108592</v>
      </c>
    </row>
    <row r="80" spans="1:12" s="42" customFormat="1" ht="12.95" customHeight="1" x14ac:dyDescent="0.2">
      <c r="A80" s="68" t="s">
        <v>84</v>
      </c>
      <c r="B80" s="55">
        <v>91116</v>
      </c>
      <c r="C80" s="69">
        <f t="shared" si="7"/>
        <v>0.6716942742773736</v>
      </c>
      <c r="D80" s="55">
        <v>44535</v>
      </c>
      <c r="E80" s="70">
        <f t="shared" si="8"/>
        <v>0.32830572572262645</v>
      </c>
      <c r="F80" s="58">
        <f t="shared" si="9"/>
        <v>0.48877255366785199</v>
      </c>
      <c r="G80" s="55">
        <v>135651</v>
      </c>
    </row>
    <row r="81" spans="1:12" s="42" customFormat="1" ht="12.95" customHeight="1" x14ac:dyDescent="0.2">
      <c r="A81" s="51" t="s">
        <v>85</v>
      </c>
      <c r="B81" s="13">
        <v>14753</v>
      </c>
      <c r="C81" s="59">
        <f t="shared" si="7"/>
        <v>0.64398271421711994</v>
      </c>
      <c r="D81" s="13">
        <v>8156</v>
      </c>
      <c r="E81" s="12">
        <f t="shared" si="8"/>
        <v>0.35601728578288011</v>
      </c>
      <c r="F81" s="60">
        <f t="shared" si="9"/>
        <v>0.55283671117738764</v>
      </c>
      <c r="G81" s="13">
        <v>22909</v>
      </c>
    </row>
    <row r="82" spans="1:12" s="42" customFormat="1" ht="12.95" customHeight="1" x14ac:dyDescent="0.2">
      <c r="A82" s="51" t="s">
        <v>86</v>
      </c>
      <c r="B82" s="13">
        <v>25629</v>
      </c>
      <c r="C82" s="59">
        <f t="shared" si="7"/>
        <v>0.68183994891986799</v>
      </c>
      <c r="D82" s="13">
        <v>11959</v>
      </c>
      <c r="E82" s="12">
        <f t="shared" si="8"/>
        <v>0.31816005108013196</v>
      </c>
      <c r="F82" s="60">
        <f t="shared" si="9"/>
        <v>0.46661984470716766</v>
      </c>
      <c r="G82" s="13">
        <v>37588</v>
      </c>
    </row>
    <row r="83" spans="1:12" s="42" customFormat="1" ht="12.95" customHeight="1" x14ac:dyDescent="0.2">
      <c r="A83" s="74" t="s">
        <v>87</v>
      </c>
      <c r="B83" s="13">
        <v>14268</v>
      </c>
      <c r="C83" s="59">
        <f t="shared" si="7"/>
        <v>0.62738545422566172</v>
      </c>
      <c r="D83" s="13">
        <v>8474</v>
      </c>
      <c r="E83" s="12">
        <f t="shared" si="8"/>
        <v>0.37261454577433822</v>
      </c>
      <c r="F83" s="60">
        <f t="shared" si="9"/>
        <v>0.59391645640594337</v>
      </c>
      <c r="G83" s="13">
        <v>22742</v>
      </c>
      <c r="L83" s="64"/>
    </row>
    <row r="84" spans="1:12" s="42" customFormat="1" ht="12.95" customHeight="1" x14ac:dyDescent="0.2">
      <c r="A84" s="51" t="s">
        <v>88</v>
      </c>
      <c r="B84" s="13">
        <v>36466</v>
      </c>
      <c r="C84" s="59">
        <f t="shared" si="7"/>
        <v>0.69575669693963216</v>
      </c>
      <c r="D84" s="13">
        <v>15946</v>
      </c>
      <c r="E84" s="12">
        <f t="shared" si="8"/>
        <v>0.30424330306036784</v>
      </c>
      <c r="F84" s="60">
        <f t="shared" si="9"/>
        <v>0.43728404541216476</v>
      </c>
      <c r="G84" s="13">
        <v>52412</v>
      </c>
    </row>
    <row r="85" spans="1:12" s="42" customFormat="1" ht="12.95" customHeight="1" x14ac:dyDescent="0.2">
      <c r="A85" s="68" t="s">
        <v>89</v>
      </c>
      <c r="B85" s="55">
        <v>184062</v>
      </c>
      <c r="C85" s="69">
        <f t="shared" si="7"/>
        <v>0.65541909547022947</v>
      </c>
      <c r="D85" s="55">
        <v>96769</v>
      </c>
      <c r="E85" s="70">
        <f t="shared" si="8"/>
        <v>0.34458090452977058</v>
      </c>
      <c r="F85" s="58">
        <f t="shared" si="9"/>
        <v>0.52574132629222758</v>
      </c>
      <c r="G85" s="55">
        <v>280831</v>
      </c>
    </row>
    <row r="86" spans="1:12" s="42" customFormat="1" ht="12.95" customHeight="1" x14ac:dyDescent="0.2">
      <c r="A86" s="51" t="s">
        <v>90</v>
      </c>
      <c r="B86" s="13">
        <v>106903</v>
      </c>
      <c r="C86" s="59">
        <f t="shared" si="7"/>
        <v>0.66552739542672867</v>
      </c>
      <c r="D86" s="13">
        <v>53726</v>
      </c>
      <c r="E86" s="12">
        <f t="shared" si="8"/>
        <v>0.33447260457327133</v>
      </c>
      <c r="F86" s="60">
        <f t="shared" si="9"/>
        <v>0.50256774833260054</v>
      </c>
      <c r="G86" s="13">
        <v>160629</v>
      </c>
    </row>
    <row r="87" spans="1:12" s="42" customFormat="1" ht="12.95" customHeight="1" x14ac:dyDescent="0.2">
      <c r="A87" s="51" t="s">
        <v>91</v>
      </c>
      <c r="B87" s="13">
        <v>38442</v>
      </c>
      <c r="C87" s="59">
        <f t="shared" si="7"/>
        <v>0.67684343967885063</v>
      </c>
      <c r="D87" s="13">
        <v>18354</v>
      </c>
      <c r="E87" s="12">
        <f t="shared" si="8"/>
        <v>0.32315656032114937</v>
      </c>
      <c r="F87" s="60">
        <f t="shared" si="9"/>
        <v>0.47744654284376464</v>
      </c>
      <c r="G87" s="13">
        <v>56796</v>
      </c>
      <c r="H87" s="75"/>
      <c r="L87" s="64"/>
    </row>
    <row r="88" spans="1:12" s="42" customFormat="1" ht="12.75" x14ac:dyDescent="0.2">
      <c r="A88" s="76" t="s">
        <v>92</v>
      </c>
      <c r="B88" s="13">
        <v>38717</v>
      </c>
      <c r="C88" s="66">
        <f t="shared" si="7"/>
        <v>0.61062044601457277</v>
      </c>
      <c r="D88" s="13">
        <v>24689</v>
      </c>
      <c r="E88" s="67">
        <f t="shared" si="8"/>
        <v>0.38937955398542723</v>
      </c>
      <c r="F88" s="60">
        <f t="shared" si="9"/>
        <v>0.63767853914301209</v>
      </c>
      <c r="G88" s="13">
        <v>63406</v>
      </c>
    </row>
    <row r="89" spans="1:12" x14ac:dyDescent="0.25">
      <c r="A89" s="68" t="s">
        <v>44</v>
      </c>
      <c r="B89" s="55">
        <v>2416373</v>
      </c>
      <c r="C89" s="77">
        <f t="shared" si="7"/>
        <v>0.68402731384080928</v>
      </c>
      <c r="D89" s="55">
        <v>1116195</v>
      </c>
      <c r="E89" s="78">
        <f t="shared" si="8"/>
        <v>0.31597268615919072</v>
      </c>
      <c r="F89" s="58">
        <f t="shared" si="9"/>
        <v>0.4619299255537121</v>
      </c>
      <c r="G89" s="55">
        <v>3532568</v>
      </c>
    </row>
    <row r="90" spans="1:12" x14ac:dyDescent="0.25">
      <c r="A90" s="17" t="s">
        <v>93</v>
      </c>
      <c r="B90" s="18"/>
      <c r="C90" s="18"/>
      <c r="D90" s="18"/>
      <c r="E90" s="18"/>
      <c r="F90" s="18"/>
      <c r="G90" s="19"/>
    </row>
    <row r="92" spans="1:12" x14ac:dyDescent="0.25">
      <c r="B92" s="79"/>
      <c r="F92" s="79"/>
    </row>
  </sheetData>
  <mergeCells count="20">
    <mergeCell ref="A90:G90"/>
    <mergeCell ref="A38:G38"/>
    <mergeCell ref="A42:G42"/>
    <mergeCell ref="A43:G43"/>
    <mergeCell ref="A44:G44"/>
    <mergeCell ref="A45:A46"/>
    <mergeCell ref="B45:F45"/>
    <mergeCell ref="G45:G46"/>
    <mergeCell ref="A14:G14"/>
    <mergeCell ref="A15:G15"/>
    <mergeCell ref="A16:A17"/>
    <mergeCell ref="B16:B17"/>
    <mergeCell ref="C16:C17"/>
    <mergeCell ref="D16:G16"/>
    <mergeCell ref="A1:G1"/>
    <mergeCell ref="A2:G2"/>
    <mergeCell ref="A3:G3"/>
    <mergeCell ref="A4:G4"/>
    <mergeCell ref="A9:G9"/>
    <mergeCell ref="A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Linabel Luciano</dc:creator>
  <cp:lastModifiedBy>Linabel Luciano</cp:lastModifiedBy>
  <dcterms:created xsi:type="dcterms:W3CDTF">2018-01-26T12:28:07Z</dcterms:created>
  <dcterms:modified xsi:type="dcterms:W3CDTF">2018-01-26T12:29:33Z</dcterms:modified>
</cp:coreProperties>
</file>