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F27" i="1"/>
  <c r="D27" i="1"/>
  <c r="E26" i="1"/>
  <c r="B26" i="1"/>
  <c r="G26" i="1" s="1"/>
  <c r="E25" i="1"/>
  <c r="B25" i="1"/>
  <c r="G25" i="1" s="1"/>
  <c r="E24" i="1"/>
  <c r="B24" i="1"/>
  <c r="G24" i="1" s="1"/>
  <c r="E23" i="1"/>
  <c r="B23" i="1"/>
  <c r="G23" i="1" s="1"/>
  <c r="E22" i="1"/>
  <c r="B22" i="1"/>
  <c r="G22" i="1" s="1"/>
  <c r="E21" i="1"/>
  <c r="B21" i="1"/>
  <c r="G21" i="1" s="1"/>
  <c r="E20" i="1"/>
  <c r="B20" i="1"/>
  <c r="G20" i="1" s="1"/>
  <c r="E19" i="1"/>
  <c r="B19" i="1"/>
  <c r="G19" i="1" s="1"/>
  <c r="E18" i="1"/>
  <c r="B18" i="1"/>
  <c r="G18" i="1" s="1"/>
  <c r="E17" i="1"/>
  <c r="B17" i="1"/>
  <c r="G17" i="1" s="1"/>
  <c r="E16" i="1"/>
  <c r="B16" i="1"/>
  <c r="B27" i="1" s="1"/>
  <c r="C7" i="1"/>
  <c r="C6" i="1"/>
  <c r="C5" i="1"/>
  <c r="E27" i="1" l="1"/>
  <c r="G27" i="1"/>
  <c r="C19" i="1"/>
  <c r="C16" i="1"/>
  <c r="C23" i="1"/>
  <c r="C20" i="1"/>
  <c r="C17" i="1"/>
  <c r="C15" i="1"/>
  <c r="C27" i="1" s="1"/>
  <c r="C26" i="1"/>
  <c r="C25" i="1"/>
  <c r="C24" i="1"/>
  <c r="C22" i="1"/>
  <c r="C21" i="1"/>
  <c r="C18" i="1"/>
  <c r="G16" i="1"/>
</calcChain>
</file>

<file path=xl/sharedStrings.xml><?xml version="1.0" encoding="utf-8"?>
<sst xmlns="http://schemas.openxmlformats.org/spreadsheetml/2006/main" count="83" uniqueCount="80">
  <si>
    <t>1.4 - PLAN PENSIONADOS Y JUBILADOS HACIENDA</t>
  </si>
  <si>
    <t>Tabla No. 1.8</t>
  </si>
  <si>
    <t>CANTIDAD DE AFILIADOS AL PLAN PENSIONADOS Y JUBILADOS                                     (enero a marzo,  2017)</t>
  </si>
  <si>
    <t>Mes</t>
  </si>
  <si>
    <t>Cantidad  afiliados</t>
  </si>
  <si>
    <t>% de Incremento</t>
  </si>
  <si>
    <t>Enero</t>
  </si>
  <si>
    <t>Febrero</t>
  </si>
  <si>
    <t>Marzo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</si>
  <si>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Planificación y Calidad.</t>
    </r>
  </si>
  <si>
    <t>POBLACIÓN AFILIADA AL PLAN PENSIONADOS Y JUBILADOS, SEGÚN SEXO Y EDAD</t>
  </si>
  <si>
    <t>Tabla No. 1.9</t>
  </si>
  <si>
    <t>CANTIDAD DE AFILIADOS  AL PLAN PENSIONADOS Y JUBILADOS, SEGÚN SEXO Y EDAD ( a marzo, 2017)</t>
  </si>
  <si>
    <t>Edad</t>
  </si>
  <si>
    <t xml:space="preserve">Total </t>
  </si>
  <si>
    <t>% de edad</t>
  </si>
  <si>
    <t>Sexo</t>
  </si>
  <si>
    <t>Femenino</t>
  </si>
  <si>
    <t>% F</t>
  </si>
  <si>
    <t>Masculino</t>
  </si>
  <si>
    <t>% M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</si>
  <si>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</si>
  <si>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</si>
  <si>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</si>
  <si>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</si>
  <si>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</si>
  <si>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</si>
  <si>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</si>
  <si>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</si>
  <si>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</si>
  <si>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</si>
  <si>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</si>
  <si>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</si>
  <si>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Total general</t>
  </si>
  <si>
    <t>POBLACIÓN AFILIADA AL PLAN PENSIONADOS Y JUBILADOS</t>
  </si>
  <si>
    <t>Tabla No. 1.10</t>
  </si>
  <si>
    <t xml:space="preserve">CANTIDAD DE AFILIADOS AL PLAN PENSIONADOS Y JUBILADOS, SEGÚN REGIÓN Y PROVINCIA  (a marzo, 2017)                    </t>
  </si>
  <si>
    <t>Región de salud / provincia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</si>
  <si>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</si>
  <si>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</si>
  <si>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</si>
  <si>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</si>
  <si>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</si>
  <si>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</si>
  <si>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</si>
  <si>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</si>
  <si>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</si>
  <si>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</si>
  <si>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</si>
  <si>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</si>
  <si>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</si>
  <si>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</si>
  <si>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</si>
  <si>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</si>
  <si>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</si>
  <si>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</si>
  <si>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</si>
  <si>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</si>
  <si>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</si>
  <si>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</si>
  <si>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</si>
  <si>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</si>
  <si>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</si>
  <si>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</si>
  <si>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</si>
  <si>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</si>
  <si>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</si>
  <si>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</si>
  <si>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</si>
  <si>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</si>
  <si>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</si>
  <si>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</si>
  <si>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</si>
  <si>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</si>
  <si>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</si>
  <si>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</si>
  <si>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</si>
  <si>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</si>
  <si>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</si>
  <si>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r>
      <t xml:space="preserve">Fuente: </t>
    </r>
    <r>
      <rPr>
        <sz val="9"/>
        <color theme="1"/>
        <rFont val="Calibri"/>
        <family val="2"/>
        <scheme val="minor"/>
      </rPr>
      <t>Cartera de afiliados/data warehouse, Unidad de Gestión Estadística / Gerencia de Planificación y Calidad.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</si>
</sst>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37" fontId="4" fillId="0" borderId="5" xfId="1" applyNumberFormat="1" applyFont="1" applyBorder="1"/>
    <xf numFmtId="10" fontId="4" fillId="0" borderId="5" xfId="2" applyNumberFormat="1" applyFont="1" applyBorder="1"/>
    <xf numFmtId="3" fontId="0" fillId="0" borderId="0" xfId="0" applyNumberFormat="1"/>
    <xf numFmtId="0" fontId="6" fillId="0" borderId="0" xfId="0" applyFont="1" applyFill="1" applyBorder="1" applyAlignment="1"/>
    <xf numFmtId="0" fontId="0" fillId="0" borderId="0" xfId="0" applyBorder="1"/>
    <xf numFmtId="0" fontId="5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164" fontId="4" fillId="0" borderId="5" xfId="2" applyNumberFormat="1" applyFont="1" applyBorder="1"/>
    <xf numFmtId="0" fontId="5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9" fontId="5" fillId="2" borderId="5" xfId="2" applyFont="1" applyFill="1" applyBorder="1" applyAlignment="1">
      <alignment horizontal="right" vertical="center"/>
    </xf>
    <xf numFmtId="164" fontId="5" fillId="2" borderId="5" xfId="2" applyNumberFormat="1" applyFont="1" applyFill="1" applyBorder="1" applyAlignment="1">
      <alignment horizontal="right" vertical="center"/>
    </xf>
    <xf numFmtId="10" fontId="5" fillId="2" borderId="5" xfId="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3" fontId="8" fillId="2" borderId="5" xfId="0" applyNumberFormat="1" applyFont="1" applyFill="1" applyBorder="1"/>
    <xf numFmtId="0" fontId="0" fillId="0" borderId="0" xfId="0" applyFill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sqref="A1:E1"/>
    </sheetView>
  </sheetViews>
  <sheetFormatPr baseColWidth="10" defaultRowHeight="15" x14ac:dyDescent="0.25"/>
  <cols>
    <col min="4" max="4" width="19.85546875" customWidth="1"/>
    <col min="5" max="5" width="50.85546875" customWidth="1"/>
  </cols>
  <sheetData>
    <row r="1" spans="1:7" ht="28.5" x14ac:dyDescent="0.45">
      <c r="A1" s="49" t="s">
        <v>0</v>
      </c>
      <c r="B1" s="49"/>
      <c r="C1" s="49"/>
      <c r="D1" s="49"/>
      <c r="E1" s="49"/>
    </row>
    <row r="2" spans="1:7" x14ac:dyDescent="0.25">
      <c r="A2" s="50" t="s">
        <v>1</v>
      </c>
      <c r="B2" s="51"/>
      <c r="C2" s="51"/>
    </row>
    <row r="3" spans="1:7" ht="26.25" customHeight="1" x14ac:dyDescent="0.25">
      <c r="A3" s="52" t="s">
        <v>2</v>
      </c>
      <c r="B3" s="53"/>
      <c r="C3" s="54"/>
    </row>
    <row r="4" spans="1:7" ht="25.5" x14ac:dyDescent="0.25">
      <c r="A4" s="1" t="s">
        <v>3</v>
      </c>
      <c r="B4" s="1" t="s">
        <v>4</v>
      </c>
      <c r="C4" s="2" t="s">
        <v>5</v>
      </c>
    </row>
    <row r="5" spans="1:7" x14ac:dyDescent="0.25">
      <c r="A5" s="3" t="s">
        <v>6</v>
      </c>
      <c r="B5" s="4">
        <v>9432</v>
      </c>
      <c r="C5" s="5">
        <f>(B5-9501)/B5</f>
        <v>-7.3155216284987281E-3</v>
      </c>
      <c r="D5" s="6"/>
    </row>
    <row r="6" spans="1:7" x14ac:dyDescent="0.25">
      <c r="A6" s="3" t="s">
        <v>7</v>
      </c>
      <c r="B6" s="4">
        <v>9396</v>
      </c>
      <c r="C6" s="5">
        <f>((B6-B5)/B5)</f>
        <v>-3.8167938931297708E-3</v>
      </c>
      <c r="D6" s="6"/>
    </row>
    <row r="7" spans="1:7" x14ac:dyDescent="0.25">
      <c r="A7" s="3" t="s">
        <v>8</v>
      </c>
      <c r="B7" s="4">
        <v>9364</v>
      </c>
      <c r="C7" s="5">
        <f>((B7-B6)/B6)</f>
        <v>-3.4057045551298426E-3</v>
      </c>
      <c r="D7" s="6"/>
    </row>
    <row r="8" spans="1:7" ht="51.75" customHeight="1" x14ac:dyDescent="0.25">
      <c r="A8" s="55" t="s">
        <v>9</v>
      </c>
      <c r="B8" s="56"/>
      <c r="C8" s="57"/>
      <c r="D8" s="7"/>
      <c r="E8" s="7"/>
      <c r="F8" s="7"/>
      <c r="G8" s="7"/>
    </row>
    <row r="9" spans="1:7" x14ac:dyDescent="0.25">
      <c r="C9" s="8"/>
      <c r="D9" s="6"/>
    </row>
    <row r="10" spans="1:7" ht="18.75" x14ac:dyDescent="0.3">
      <c r="A10" s="58" t="s">
        <v>10</v>
      </c>
      <c r="B10" s="58"/>
      <c r="C10" s="58"/>
      <c r="D10" s="58"/>
      <c r="E10" s="58"/>
      <c r="F10" s="58"/>
      <c r="G10" s="58"/>
    </row>
    <row r="11" spans="1:7" x14ac:dyDescent="0.25">
      <c r="A11" s="50" t="s">
        <v>11</v>
      </c>
      <c r="B11" s="50"/>
      <c r="C11" s="50"/>
      <c r="D11" s="50"/>
      <c r="E11" s="50"/>
      <c r="F11" s="50"/>
      <c r="G11" s="50"/>
    </row>
    <row r="12" spans="1:7" ht="22.5" customHeight="1" x14ac:dyDescent="0.25">
      <c r="A12" s="39" t="s">
        <v>12</v>
      </c>
      <c r="B12" s="40"/>
      <c r="C12" s="40"/>
      <c r="D12" s="40"/>
      <c r="E12" s="40"/>
      <c r="F12" s="40"/>
      <c r="G12" s="41"/>
    </row>
    <row r="13" spans="1:7" x14ac:dyDescent="0.25">
      <c r="A13" s="42" t="s">
        <v>13</v>
      </c>
      <c r="B13" s="44" t="s">
        <v>14</v>
      </c>
      <c r="C13" s="45" t="s">
        <v>15</v>
      </c>
      <c r="D13" s="44" t="s">
        <v>16</v>
      </c>
      <c r="E13" s="44"/>
      <c r="F13" s="44"/>
      <c r="G13" s="44"/>
    </row>
    <row r="14" spans="1:7" x14ac:dyDescent="0.25">
      <c r="A14" s="43"/>
      <c r="B14" s="44"/>
      <c r="C14" s="45"/>
      <c r="D14" s="9" t="s">
        <v>17</v>
      </c>
      <c r="E14" s="9" t="s">
        <v>18</v>
      </c>
      <c r="F14" s="9" t="s">
        <v>19</v>
      </c>
      <c r="G14" s="9" t="s">
        <v>20</v>
      </c>
    </row>
    <row r="15" spans="1:7" x14ac:dyDescent="0.25">
      <c r="A15" s="10" t="s">
        <v>21</v>
      </c>
      <c r="B15" s="11"/>
      <c r="C15" s="12">
        <f>B15/B27</f>
        <v>0</v>
      </c>
      <c r="D15" s="11"/>
      <c r="E15" s="12">
        <v>0</v>
      </c>
      <c r="F15" s="11"/>
      <c r="G15" s="12">
        <v>0</v>
      </c>
    </row>
    <row r="16" spans="1:7" x14ac:dyDescent="0.25">
      <c r="A16" s="10" t="s">
        <v>22</v>
      </c>
      <c r="B16" s="11">
        <f>+D16+F16</f>
        <v>2</v>
      </c>
      <c r="C16" s="12">
        <f>B16/B27</f>
        <v>2.1358393848782572E-4</v>
      </c>
      <c r="D16" s="11">
        <v>1</v>
      </c>
      <c r="E16" s="12">
        <f t="shared" ref="E16:E26" si="0">D16/B16</f>
        <v>0.5</v>
      </c>
      <c r="F16" s="11">
        <v>1</v>
      </c>
      <c r="G16" s="12">
        <f t="shared" ref="G16:G26" si="1">F16/B16</f>
        <v>0.5</v>
      </c>
    </row>
    <row r="17" spans="1:7" x14ac:dyDescent="0.25">
      <c r="A17" s="10" t="s">
        <v>23</v>
      </c>
      <c r="B17" s="11">
        <f t="shared" ref="B17:B26" si="2">+D17+F17</f>
        <v>8</v>
      </c>
      <c r="C17" s="12">
        <f>B17/B27</f>
        <v>8.5433575395130288E-4</v>
      </c>
      <c r="D17" s="11">
        <v>6</v>
      </c>
      <c r="E17" s="12">
        <f t="shared" si="0"/>
        <v>0.75</v>
      </c>
      <c r="F17" s="11">
        <v>2</v>
      </c>
      <c r="G17" s="12">
        <f t="shared" si="1"/>
        <v>0.25</v>
      </c>
    </row>
    <row r="18" spans="1:7" x14ac:dyDescent="0.25">
      <c r="A18" s="10" t="s">
        <v>24</v>
      </c>
      <c r="B18" s="11">
        <f t="shared" si="2"/>
        <v>53</v>
      </c>
      <c r="C18" s="12">
        <f>B18/B27</f>
        <v>5.6599743699273812E-3</v>
      </c>
      <c r="D18" s="11">
        <v>33</v>
      </c>
      <c r="E18" s="12">
        <f t="shared" si="0"/>
        <v>0.62264150943396224</v>
      </c>
      <c r="F18" s="11">
        <v>20</v>
      </c>
      <c r="G18" s="12">
        <f t="shared" si="1"/>
        <v>0.37735849056603776</v>
      </c>
    </row>
    <row r="19" spans="1:7" x14ac:dyDescent="0.25">
      <c r="A19" s="10" t="s">
        <v>25</v>
      </c>
      <c r="B19" s="11">
        <f t="shared" si="2"/>
        <v>173</v>
      </c>
      <c r="C19" s="12">
        <f>B19/B27</f>
        <v>1.8475010679196924E-2</v>
      </c>
      <c r="D19" s="11">
        <v>98</v>
      </c>
      <c r="E19" s="12">
        <f t="shared" si="0"/>
        <v>0.56647398843930641</v>
      </c>
      <c r="F19" s="11">
        <v>75</v>
      </c>
      <c r="G19" s="12">
        <f t="shared" si="1"/>
        <v>0.43352601156069365</v>
      </c>
    </row>
    <row r="20" spans="1:7" x14ac:dyDescent="0.25">
      <c r="A20" s="10" t="s">
        <v>26</v>
      </c>
      <c r="B20" s="11">
        <f t="shared" si="2"/>
        <v>439</v>
      </c>
      <c r="C20" s="12">
        <f>B20/B27</f>
        <v>4.6881674498077744E-2</v>
      </c>
      <c r="D20" s="11">
        <v>246</v>
      </c>
      <c r="E20" s="12">
        <f t="shared" si="0"/>
        <v>0.56036446469248291</v>
      </c>
      <c r="F20" s="11">
        <v>193</v>
      </c>
      <c r="G20" s="12">
        <f t="shared" si="1"/>
        <v>0.43963553530751709</v>
      </c>
    </row>
    <row r="21" spans="1:7" x14ac:dyDescent="0.25">
      <c r="A21" s="10" t="s">
        <v>27</v>
      </c>
      <c r="B21" s="11">
        <f t="shared" si="2"/>
        <v>972</v>
      </c>
      <c r="C21" s="12">
        <f>B21/B27</f>
        <v>0.10380179410508329</v>
      </c>
      <c r="D21" s="11">
        <v>520</v>
      </c>
      <c r="E21" s="12">
        <f t="shared" si="0"/>
        <v>0.53497942386831276</v>
      </c>
      <c r="F21" s="11">
        <v>452</v>
      </c>
      <c r="G21" s="12">
        <f t="shared" si="1"/>
        <v>0.46502057613168724</v>
      </c>
    </row>
    <row r="22" spans="1:7" x14ac:dyDescent="0.25">
      <c r="A22" s="10" t="s">
        <v>28</v>
      </c>
      <c r="B22" s="11">
        <f t="shared" si="2"/>
        <v>1446</v>
      </c>
      <c r="C22" s="12">
        <f>B22/B27</f>
        <v>0.15442118752669801</v>
      </c>
      <c r="D22" s="11">
        <v>721</v>
      </c>
      <c r="E22" s="12">
        <f t="shared" si="0"/>
        <v>0.49861687413554634</v>
      </c>
      <c r="F22" s="11">
        <v>725</v>
      </c>
      <c r="G22" s="12">
        <f t="shared" si="1"/>
        <v>0.50138312586445366</v>
      </c>
    </row>
    <row r="23" spans="1:7" x14ac:dyDescent="0.25">
      <c r="A23" s="10" t="s">
        <v>29</v>
      </c>
      <c r="B23" s="11">
        <f t="shared" si="2"/>
        <v>1737</v>
      </c>
      <c r="C23" s="12">
        <f>B23/B27</f>
        <v>0.18549765057667664</v>
      </c>
      <c r="D23" s="11">
        <v>917</v>
      </c>
      <c r="E23" s="12">
        <f t="shared" si="0"/>
        <v>0.52792170408750716</v>
      </c>
      <c r="F23" s="11">
        <v>820</v>
      </c>
      <c r="G23" s="12">
        <f t="shared" si="1"/>
        <v>0.47207829591249278</v>
      </c>
    </row>
    <row r="24" spans="1:7" x14ac:dyDescent="0.25">
      <c r="A24" s="10" t="s">
        <v>30</v>
      </c>
      <c r="B24" s="11">
        <f t="shared" si="2"/>
        <v>1718</v>
      </c>
      <c r="C24" s="12">
        <f>B24/B27</f>
        <v>0.1834686031610423</v>
      </c>
      <c r="D24" s="11">
        <v>907</v>
      </c>
      <c r="E24" s="12">
        <f t="shared" si="0"/>
        <v>0.52793946449359719</v>
      </c>
      <c r="F24" s="11">
        <v>811</v>
      </c>
      <c r="G24" s="12">
        <f t="shared" si="1"/>
        <v>0.47206053550640281</v>
      </c>
    </row>
    <row r="25" spans="1:7" x14ac:dyDescent="0.25">
      <c r="A25" s="10" t="s">
        <v>31</v>
      </c>
      <c r="B25" s="11">
        <f t="shared" si="2"/>
        <v>1393</v>
      </c>
      <c r="C25" s="12">
        <f>B25/B27</f>
        <v>0.1487612131567706</v>
      </c>
      <c r="D25" s="11">
        <v>762</v>
      </c>
      <c r="E25" s="12">
        <f t="shared" si="0"/>
        <v>0.5470208183776023</v>
      </c>
      <c r="F25" s="11">
        <v>631</v>
      </c>
      <c r="G25" s="12">
        <f t="shared" si="1"/>
        <v>0.4529791816223977</v>
      </c>
    </row>
    <row r="26" spans="1:7" x14ac:dyDescent="0.25">
      <c r="A26" s="10" t="s">
        <v>32</v>
      </c>
      <c r="B26" s="11">
        <f t="shared" si="2"/>
        <v>1423</v>
      </c>
      <c r="C26" s="12">
        <f>B26/B27</f>
        <v>0.151964972234088</v>
      </c>
      <c r="D26" s="11">
        <v>770</v>
      </c>
      <c r="E26" s="12">
        <f t="shared" si="0"/>
        <v>0.54111033028812372</v>
      </c>
      <c r="F26" s="11">
        <v>653</v>
      </c>
      <c r="G26" s="12">
        <f t="shared" si="1"/>
        <v>0.45888966971187634</v>
      </c>
    </row>
    <row r="27" spans="1:7" x14ac:dyDescent="0.25">
      <c r="A27" s="13" t="s">
        <v>33</v>
      </c>
      <c r="B27" s="14">
        <f>SUM(B15:B26)</f>
        <v>9364</v>
      </c>
      <c r="C27" s="15">
        <f>SUM(C15:C26)</f>
        <v>1</v>
      </c>
      <c r="D27" s="14">
        <f>+SUM(D16:D26)</f>
        <v>4981</v>
      </c>
      <c r="E27" s="16">
        <f>D27/B27</f>
        <v>0.53193079880392991</v>
      </c>
      <c r="F27" s="14">
        <f>+SUM(F16:F26)</f>
        <v>4383</v>
      </c>
      <c r="G27" s="17">
        <f>F27/B27</f>
        <v>0.46806920119607004</v>
      </c>
    </row>
    <row r="28" spans="1:7" ht="42" customHeight="1" x14ac:dyDescent="0.25">
      <c r="A28" s="46" t="s">
        <v>9</v>
      </c>
      <c r="B28" s="47"/>
      <c r="C28" s="47"/>
      <c r="D28" s="47"/>
      <c r="E28" s="47"/>
      <c r="F28" s="47"/>
      <c r="G28" s="48"/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18"/>
      <c r="B32" s="18"/>
      <c r="C32" s="18"/>
      <c r="D32" s="18"/>
      <c r="E32" s="18"/>
      <c r="F32" s="18"/>
      <c r="G32" s="18"/>
    </row>
    <row r="33" spans="2:5" ht="18.75" x14ac:dyDescent="0.3">
      <c r="B33" s="32" t="s">
        <v>34</v>
      </c>
      <c r="C33" s="32"/>
      <c r="D33" s="32"/>
    </row>
    <row r="34" spans="2:5" x14ac:dyDescent="0.25">
      <c r="B34" s="33" t="s">
        <v>35</v>
      </c>
      <c r="C34" s="33"/>
      <c r="D34" s="33"/>
    </row>
    <row r="35" spans="2:5" ht="49.5" customHeight="1" x14ac:dyDescent="0.25">
      <c r="B35" s="34" t="s">
        <v>36</v>
      </c>
      <c r="C35" s="35"/>
      <c r="D35" s="36"/>
    </row>
    <row r="36" spans="2:5" ht="32.25" customHeight="1" x14ac:dyDescent="0.25">
      <c r="B36" s="37" t="s">
        <v>37</v>
      </c>
      <c r="C36" s="38"/>
      <c r="D36" s="19" t="s">
        <v>4</v>
      </c>
      <c r="E36" s="20"/>
    </row>
    <row r="37" spans="2:5" x14ac:dyDescent="0.25">
      <c r="B37" s="28" t="s">
        <v>38</v>
      </c>
      <c r="C37" s="28"/>
      <c r="D37" s="21">
        <v>6048</v>
      </c>
      <c r="E37" s="22"/>
    </row>
    <row r="38" spans="2:5" x14ac:dyDescent="0.25">
      <c r="B38" s="26" t="s">
        <v>39</v>
      </c>
      <c r="C38" s="26"/>
      <c r="D38" s="23">
        <v>3652</v>
      </c>
      <c r="E38" s="22"/>
    </row>
    <row r="39" spans="2:5" x14ac:dyDescent="0.25">
      <c r="B39" s="26" t="s">
        <v>40</v>
      </c>
      <c r="C39" s="26"/>
      <c r="D39" s="23">
        <v>90</v>
      </c>
      <c r="E39" s="22"/>
    </row>
    <row r="40" spans="2:5" x14ac:dyDescent="0.25">
      <c r="B40" s="26" t="s">
        <v>41</v>
      </c>
      <c r="C40" s="26"/>
      <c r="D40" s="23">
        <v>2306</v>
      </c>
      <c r="E40" s="22"/>
    </row>
    <row r="41" spans="2:5" x14ac:dyDescent="0.25">
      <c r="B41" s="28" t="s">
        <v>42</v>
      </c>
      <c r="C41" s="28"/>
      <c r="D41" s="21">
        <v>553</v>
      </c>
      <c r="E41" s="24"/>
    </row>
    <row r="42" spans="2:5" x14ac:dyDescent="0.25">
      <c r="B42" s="26" t="s">
        <v>43</v>
      </c>
      <c r="C42" s="26"/>
      <c r="D42" s="25">
        <v>91</v>
      </c>
      <c r="E42" s="24"/>
    </row>
    <row r="43" spans="2:5" x14ac:dyDescent="0.25">
      <c r="B43" s="26" t="s">
        <v>44</v>
      </c>
      <c r="C43" s="26"/>
      <c r="D43" s="25">
        <v>427</v>
      </c>
      <c r="E43" s="24"/>
    </row>
    <row r="44" spans="2:5" x14ac:dyDescent="0.25">
      <c r="B44" s="26" t="s">
        <v>45</v>
      </c>
      <c r="C44" s="26"/>
      <c r="D44" s="25">
        <v>35</v>
      </c>
      <c r="E44" s="24"/>
    </row>
    <row r="45" spans="2:5" x14ac:dyDescent="0.25">
      <c r="B45" s="28" t="s">
        <v>46</v>
      </c>
      <c r="C45" s="28"/>
      <c r="D45" s="21">
        <v>750</v>
      </c>
      <c r="E45" s="24"/>
    </row>
    <row r="46" spans="2:5" x14ac:dyDescent="0.25">
      <c r="B46" s="26" t="s">
        <v>47</v>
      </c>
      <c r="C46" s="26"/>
      <c r="D46" s="25">
        <v>118</v>
      </c>
    </row>
    <row r="47" spans="2:5" x14ac:dyDescent="0.25">
      <c r="B47" s="26" t="s">
        <v>48</v>
      </c>
      <c r="C47" s="26"/>
      <c r="D47" s="25">
        <v>93</v>
      </c>
    </row>
    <row r="48" spans="2:5" x14ac:dyDescent="0.25">
      <c r="B48" s="26" t="s">
        <v>49</v>
      </c>
      <c r="C48" s="26"/>
      <c r="D48" s="25">
        <v>539</v>
      </c>
    </row>
    <row r="49" spans="2:4" x14ac:dyDescent="0.25">
      <c r="B49" s="28" t="s">
        <v>50</v>
      </c>
      <c r="C49" s="28"/>
      <c r="D49" s="21">
        <v>440</v>
      </c>
    </row>
    <row r="50" spans="2:4" x14ac:dyDescent="0.25">
      <c r="B50" s="26" t="s">
        <v>51</v>
      </c>
      <c r="C50" s="26"/>
      <c r="D50" s="25">
        <v>226</v>
      </c>
    </row>
    <row r="51" spans="2:4" x14ac:dyDescent="0.25">
      <c r="B51" s="26" t="s">
        <v>52</v>
      </c>
      <c r="C51" s="26"/>
      <c r="D51" s="25">
        <v>78</v>
      </c>
    </row>
    <row r="52" spans="2:4" x14ac:dyDescent="0.25">
      <c r="B52" s="26" t="s">
        <v>53</v>
      </c>
      <c r="C52" s="26"/>
      <c r="D52" s="25">
        <v>73</v>
      </c>
    </row>
    <row r="53" spans="2:4" x14ac:dyDescent="0.25">
      <c r="B53" s="26" t="s">
        <v>54</v>
      </c>
      <c r="C53" s="26"/>
      <c r="D53" s="25">
        <v>63</v>
      </c>
    </row>
    <row r="54" spans="2:4" x14ac:dyDescent="0.25">
      <c r="B54" s="28" t="s">
        <v>55</v>
      </c>
      <c r="C54" s="28"/>
      <c r="D54" s="21">
        <v>167</v>
      </c>
    </row>
    <row r="55" spans="2:4" x14ac:dyDescent="0.25">
      <c r="B55" s="26" t="s">
        <v>56</v>
      </c>
      <c r="C55" s="26"/>
      <c r="D55" s="25">
        <v>27</v>
      </c>
    </row>
    <row r="56" spans="2:4" x14ac:dyDescent="0.25">
      <c r="B56" s="26" t="s">
        <v>57</v>
      </c>
      <c r="C56" s="26"/>
      <c r="D56" s="25">
        <v>81</v>
      </c>
    </row>
    <row r="57" spans="2:4" x14ac:dyDescent="0.25">
      <c r="B57" s="26" t="s">
        <v>58</v>
      </c>
      <c r="C57" s="26"/>
      <c r="D57" s="25">
        <v>46</v>
      </c>
    </row>
    <row r="58" spans="2:4" x14ac:dyDescent="0.25">
      <c r="B58" s="26" t="s">
        <v>59</v>
      </c>
      <c r="C58" s="26"/>
      <c r="D58" s="25">
        <v>13</v>
      </c>
    </row>
    <row r="59" spans="2:4" x14ac:dyDescent="0.25">
      <c r="B59" s="28" t="s">
        <v>60</v>
      </c>
      <c r="C59" s="28"/>
      <c r="D59" s="21">
        <v>384</v>
      </c>
    </row>
    <row r="60" spans="2:4" x14ac:dyDescent="0.25">
      <c r="B60" s="26" t="s">
        <v>61</v>
      </c>
      <c r="C60" s="26"/>
      <c r="D60" s="25">
        <v>47</v>
      </c>
    </row>
    <row r="61" spans="2:4" x14ac:dyDescent="0.25">
      <c r="B61" s="26" t="s">
        <v>62</v>
      </c>
      <c r="C61" s="26"/>
      <c r="D61" s="25">
        <v>67</v>
      </c>
    </row>
    <row r="62" spans="2:4" x14ac:dyDescent="0.25">
      <c r="B62" s="26" t="s">
        <v>63</v>
      </c>
      <c r="C62" s="26"/>
      <c r="D62" s="25">
        <v>30</v>
      </c>
    </row>
    <row r="63" spans="2:4" x14ac:dyDescent="0.25">
      <c r="B63" s="26" t="s">
        <v>64</v>
      </c>
      <c r="C63" s="26"/>
      <c r="D63" s="25">
        <v>29</v>
      </c>
    </row>
    <row r="64" spans="2:4" x14ac:dyDescent="0.25">
      <c r="B64" s="26" t="s">
        <v>65</v>
      </c>
      <c r="C64" s="26"/>
      <c r="D64" s="25">
        <v>211</v>
      </c>
    </row>
    <row r="65" spans="2:4" x14ac:dyDescent="0.25">
      <c r="B65" s="28" t="s">
        <v>66</v>
      </c>
      <c r="C65" s="28"/>
      <c r="D65" s="21">
        <v>281</v>
      </c>
    </row>
    <row r="66" spans="2:4" x14ac:dyDescent="0.25">
      <c r="B66" s="26" t="s">
        <v>67</v>
      </c>
      <c r="C66" s="26"/>
      <c r="D66" s="25">
        <v>94</v>
      </c>
    </row>
    <row r="67" spans="2:4" x14ac:dyDescent="0.25">
      <c r="B67" s="26" t="s">
        <v>68</v>
      </c>
      <c r="C67" s="26"/>
      <c r="D67" s="25">
        <v>51</v>
      </c>
    </row>
    <row r="68" spans="2:4" x14ac:dyDescent="0.25">
      <c r="B68" s="26" t="s">
        <v>69</v>
      </c>
      <c r="C68" s="26"/>
      <c r="D68" s="25">
        <v>136</v>
      </c>
    </row>
    <row r="69" spans="2:4" x14ac:dyDescent="0.25">
      <c r="B69" s="28" t="s">
        <v>70</v>
      </c>
      <c r="C69" s="28"/>
      <c r="D69" s="21">
        <v>343</v>
      </c>
    </row>
    <row r="70" spans="2:4" x14ac:dyDescent="0.25">
      <c r="B70" s="26" t="s">
        <v>71</v>
      </c>
      <c r="C70" s="26"/>
      <c r="D70" s="25">
        <v>92</v>
      </c>
    </row>
    <row r="71" spans="2:4" x14ac:dyDescent="0.25">
      <c r="B71" s="26" t="s">
        <v>72</v>
      </c>
      <c r="C71" s="26"/>
      <c r="D71" s="25">
        <v>93</v>
      </c>
    </row>
    <row r="72" spans="2:4" x14ac:dyDescent="0.25">
      <c r="B72" s="26" t="s">
        <v>73</v>
      </c>
      <c r="C72" s="26"/>
      <c r="D72" s="25">
        <v>72</v>
      </c>
    </row>
    <row r="73" spans="2:4" x14ac:dyDescent="0.25">
      <c r="B73" s="26" t="s">
        <v>74</v>
      </c>
      <c r="C73" s="26"/>
      <c r="D73" s="25">
        <v>86</v>
      </c>
    </row>
    <row r="74" spans="2:4" x14ac:dyDescent="0.25">
      <c r="B74" s="28" t="s">
        <v>75</v>
      </c>
      <c r="C74" s="28"/>
      <c r="D74" s="21">
        <v>398</v>
      </c>
    </row>
    <row r="75" spans="2:4" x14ac:dyDescent="0.25">
      <c r="B75" s="26" t="s">
        <v>76</v>
      </c>
      <c r="C75" s="26"/>
      <c r="D75" s="25">
        <v>217</v>
      </c>
    </row>
    <row r="76" spans="2:4" x14ac:dyDescent="0.25">
      <c r="B76" s="26" t="s">
        <v>77</v>
      </c>
      <c r="C76" s="26"/>
      <c r="D76" s="25">
        <v>90</v>
      </c>
    </row>
    <row r="77" spans="2:4" x14ac:dyDescent="0.25">
      <c r="B77" s="27" t="s">
        <v>78</v>
      </c>
      <c r="C77" s="27"/>
      <c r="D77" s="25">
        <v>91</v>
      </c>
    </row>
    <row r="78" spans="2:4" x14ac:dyDescent="0.25">
      <c r="B78" s="28" t="s">
        <v>33</v>
      </c>
      <c r="C78" s="28"/>
      <c r="D78" s="21">
        <f>+SUM(D74+D69+D65+D59+D54+D49+D45+D41+D37)</f>
        <v>9364</v>
      </c>
    </row>
    <row r="79" spans="2:4" ht="25.5" customHeight="1" x14ac:dyDescent="0.25">
      <c r="B79" s="29" t="s">
        <v>79</v>
      </c>
      <c r="C79" s="30"/>
      <c r="D79" s="31"/>
    </row>
  </sheetData>
  <mergeCells count="59">
    <mergeCell ref="A11:G11"/>
    <mergeCell ref="A1:E1"/>
    <mergeCell ref="A2:C2"/>
    <mergeCell ref="A3:C3"/>
    <mergeCell ref="A8:C8"/>
    <mergeCell ref="A10:G10"/>
    <mergeCell ref="B38:C38"/>
    <mergeCell ref="A12:G12"/>
    <mergeCell ref="A13:A14"/>
    <mergeCell ref="B13:B14"/>
    <mergeCell ref="C13:C14"/>
    <mergeCell ref="D13:G13"/>
    <mergeCell ref="A28:G28"/>
    <mergeCell ref="B33:D33"/>
    <mergeCell ref="B34:D34"/>
    <mergeCell ref="B35:D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D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2017-05-19T14:22:39Z</dcterms:created>
  <dcterms:modified xsi:type="dcterms:W3CDTF">2017-05-19T14:32:01Z</dcterms:modified>
</cp:coreProperties>
</file>