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66" i="1"/>
  <c r="D62" i="1"/>
  <c r="D56" i="1"/>
  <c r="D51" i="1"/>
  <c r="D46" i="1"/>
  <c r="D42" i="1"/>
  <c r="D38" i="1"/>
  <c r="D34" i="1"/>
  <c r="F27" i="1"/>
  <c r="D27" i="1"/>
  <c r="B27" i="1"/>
  <c r="C26" i="1" s="1"/>
  <c r="G26" i="1"/>
  <c r="E26" i="1"/>
  <c r="G25" i="1"/>
  <c r="E25" i="1"/>
  <c r="G24" i="1"/>
  <c r="E24" i="1"/>
  <c r="C24" i="1"/>
  <c r="G23" i="1"/>
  <c r="E23" i="1"/>
  <c r="G22" i="1"/>
  <c r="E22" i="1"/>
  <c r="G21" i="1"/>
  <c r="E21" i="1"/>
  <c r="C21" i="1"/>
  <c r="G20" i="1"/>
  <c r="E20" i="1"/>
  <c r="G19" i="1"/>
  <c r="E19" i="1"/>
  <c r="G18" i="1"/>
  <c r="E18" i="1"/>
  <c r="G17" i="1"/>
  <c r="E17" i="1"/>
  <c r="G16" i="1"/>
  <c r="E16" i="1"/>
  <c r="C8" i="1"/>
  <c r="C7" i="1"/>
  <c r="C6" i="1"/>
  <c r="C17" i="1" l="1"/>
  <c r="C23" i="1"/>
  <c r="E27" i="1"/>
  <c r="C16" i="1"/>
  <c r="C19" i="1"/>
  <c r="G27" i="1"/>
  <c r="C20" i="1"/>
  <c r="C25" i="1"/>
  <c r="C18" i="1"/>
  <c r="C22" i="1"/>
  <c r="C27" i="1" l="1"/>
</calcChain>
</file>

<file path=xl/sharedStrings.xml><?xml version="1.0" encoding="utf-8"?>
<sst xmlns="http://schemas.openxmlformats.org/spreadsheetml/2006/main" count="83" uniqueCount="80">
  <si>
    <t>1.4 - PLAN PENSIONADOS Y JUBILADOS HACIENDA</t>
  </si>
  <si>
    <t>Tabla No. 1.8</t>
  </si>
  <si>
    <t>CANTIDAD DE AFILIADOS AL PLAN PENSIONADOS Y JUBILADOS                                     (Julio a Septiembre, 2018)</t>
  </si>
  <si>
    <t>Mes</t>
  </si>
  <si>
    <t>Cantidad  afiliados</t>
  </si>
  <si>
    <t>% de Incremento</t>
  </si>
  <si>
    <t>Julio</t>
  </si>
  <si>
    <t>agosto</t>
  </si>
  <si>
    <t>septiembre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</si>
  <si>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Planificación y Calidad.</t>
    </r>
  </si>
  <si>
    <t>POBLACIÓN AFILIADA AL PLAN PENSIONADOS Y JUBILADOS, SEGÚN SEXO Y EDAD</t>
  </si>
  <si>
    <t>Tabla No. 1.9</t>
  </si>
  <si>
    <t>CANTIDAD DE AFILIADOS  AL PLAN PENSIONADOS Y JUBILADOS, SEGÚN SEXO Y EDAD ( a Septiembre,2018)</t>
  </si>
  <si>
    <t>Edad</t>
  </si>
  <si>
    <t xml:space="preserve">Total </t>
  </si>
  <si>
    <t>% de edad</t>
  </si>
  <si>
    <t>Sexo</t>
  </si>
  <si>
    <t>Femenino</t>
  </si>
  <si>
    <t>% F</t>
  </si>
  <si>
    <t>Masculino</t>
  </si>
  <si>
    <t>% M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</si>
  <si>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</si>
  <si>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</si>
  <si>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</si>
  <si>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</si>
  <si>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</si>
  <si>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</si>
  <si>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</si>
  <si>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</si>
  <si>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</si>
  <si>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</si>
  <si>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85 o mas</t>
  </si>
  <si>
    <t>Total general</t>
  </si>
  <si>
    <t>POBLACIÓN AFILIADA AL PLAN PENSIONADOS Y JUBILADOS</t>
  </si>
  <si>
    <t>Tabla No. 1.10</t>
  </si>
  <si>
    <t xml:space="preserve">CANTIDAD DE AFILIADOS AL PLAN PENSIONADOS Y JUBILADOS, SEGÚN REGIÓN Y PROVINCIA  (a Septiembre,2018)                    </t>
  </si>
  <si>
    <t>Región de salud / provincia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</si>
  <si>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</si>
  <si>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</si>
  <si>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</si>
  <si>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</si>
  <si>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</si>
  <si>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</si>
  <si>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</si>
  <si>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</si>
  <si>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</si>
  <si>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</si>
  <si>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</si>
  <si>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</si>
  <si>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</si>
  <si>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</si>
  <si>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</si>
  <si>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</si>
  <si>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</si>
  <si>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</si>
  <si>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</si>
  <si>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</si>
  <si>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</si>
  <si>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</si>
  <si>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</si>
  <si>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</si>
  <si>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</si>
  <si>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</si>
  <si>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</si>
  <si>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</si>
  <si>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</si>
  <si>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</si>
  <si>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</si>
  <si>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</si>
  <si>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</si>
  <si>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</si>
  <si>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</si>
  <si>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</si>
  <si>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</si>
  <si>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</si>
  <si>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</si>
  <si>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</si>
  <si>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</si>
  <si>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r>
      <t xml:space="preserve">Fuente: </t>
    </r>
    <r>
      <rPr>
        <sz val="9"/>
        <color theme="1"/>
        <rFont val="Calibri"/>
        <family val="2"/>
        <scheme val="minor"/>
      </rPr>
      <t>Cartera de afiliados/data warehouse, Unidad de Gestión Estadística / Gerencia de Planificación y Calidad. Fecha: 25/07/2018</t>
    </r>
  </si>
  <si>
    <t>Seguro Nacional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</si>
</sst>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37" fontId="3" fillId="0" borderId="5" xfId="1" applyNumberFormat="1" applyFont="1" applyBorder="1"/>
    <xf numFmtId="10" fontId="3" fillId="0" borderId="5" xfId="2" applyNumberFormat="1" applyFont="1" applyBorder="1"/>
    <xf numFmtId="3" fontId="0" fillId="0" borderId="0" xfId="0" applyNumberFormat="1"/>
    <xf numFmtId="0" fontId="5" fillId="0" borderId="0" xfId="0" applyFont="1" applyFill="1" applyBorder="1" applyAlignment="1"/>
    <xf numFmtId="0" fontId="0" fillId="0" borderId="0" xfId="0" applyBorder="1"/>
    <xf numFmtId="0" fontId="4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3" fillId="0" borderId="5" xfId="2" applyNumberFormat="1" applyFont="1" applyBorder="1"/>
    <xf numFmtId="0" fontId="4" fillId="2" borderId="5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9" fontId="4" fillId="2" borderId="5" xfId="2" applyFont="1" applyFill="1" applyBorder="1" applyAlignment="1">
      <alignment horizontal="right" vertical="center"/>
    </xf>
    <xf numFmtId="164" fontId="4" fillId="2" borderId="5" xfId="2" applyNumberFormat="1" applyFont="1" applyFill="1" applyBorder="1" applyAlignment="1">
      <alignment horizontal="right" vertical="center"/>
    </xf>
    <xf numFmtId="10" fontId="4" fillId="2" borderId="5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3" fontId="7" fillId="2" borderId="5" xfId="0" applyNumberFormat="1" applyFont="1" applyFill="1" applyBorder="1"/>
    <xf numFmtId="0" fontId="0" fillId="0" borderId="0" xfId="0" applyFill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7" fillId="2" borderId="5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E9" sqref="E9"/>
    </sheetView>
  </sheetViews>
  <sheetFormatPr baseColWidth="10" defaultRowHeight="15" x14ac:dyDescent="0.25"/>
  <cols>
    <col min="4" max="4" width="31.7109375" customWidth="1"/>
    <col min="5" max="5" width="26.140625" customWidth="1"/>
    <col min="6" max="6" width="11.7109375" customWidth="1"/>
    <col min="7" max="7" width="12.42578125" customWidth="1"/>
  </cols>
  <sheetData>
    <row r="1" spans="1:7" ht="18.75" x14ac:dyDescent="0.3">
      <c r="A1" s="32" t="s">
        <v>79</v>
      </c>
      <c r="B1" s="33"/>
      <c r="C1" s="33"/>
      <c r="D1" s="33"/>
      <c r="E1" s="33"/>
    </row>
    <row r="2" spans="1:7" ht="23.25" x14ac:dyDescent="0.35">
      <c r="A2" s="60" t="s">
        <v>0</v>
      </c>
      <c r="B2" s="60"/>
      <c r="C2" s="60"/>
      <c r="D2" s="60"/>
      <c r="E2" s="60"/>
    </row>
    <row r="3" spans="1:7" ht="22.5" customHeight="1" x14ac:dyDescent="0.25">
      <c r="A3" s="51" t="s">
        <v>1</v>
      </c>
      <c r="B3" s="52"/>
      <c r="C3" s="52"/>
    </row>
    <row r="4" spans="1:7" ht="39" customHeight="1" x14ac:dyDescent="0.25">
      <c r="A4" s="53" t="s">
        <v>2</v>
      </c>
      <c r="B4" s="54"/>
      <c r="C4" s="55"/>
    </row>
    <row r="5" spans="1:7" ht="25.5" x14ac:dyDescent="0.25">
      <c r="A5" s="1" t="s">
        <v>3</v>
      </c>
      <c r="B5" s="1" t="s">
        <v>4</v>
      </c>
      <c r="C5" s="2" t="s">
        <v>5</v>
      </c>
    </row>
    <row r="6" spans="1:7" x14ac:dyDescent="0.25">
      <c r="A6" s="3" t="s">
        <v>6</v>
      </c>
      <c r="B6" s="4">
        <v>8945</v>
      </c>
      <c r="C6" s="5">
        <f>(B6-9501)/B6</f>
        <v>-6.2157629960871999E-2</v>
      </c>
      <c r="D6" s="6"/>
    </row>
    <row r="7" spans="1:7" x14ac:dyDescent="0.25">
      <c r="A7" s="3" t="s">
        <v>7</v>
      </c>
      <c r="B7" s="4">
        <v>8948</v>
      </c>
      <c r="C7" s="5">
        <f>((B7-B6)/B6)</f>
        <v>3.353828954723309E-4</v>
      </c>
      <c r="D7" s="6"/>
    </row>
    <row r="8" spans="1:7" x14ac:dyDescent="0.25">
      <c r="A8" s="3" t="s">
        <v>8</v>
      </c>
      <c r="B8" s="4">
        <v>8960</v>
      </c>
      <c r="C8" s="5">
        <f>((B8-B7)/B7)</f>
        <v>1.3410818059901655E-3</v>
      </c>
      <c r="D8" s="6"/>
    </row>
    <row r="9" spans="1:7" x14ac:dyDescent="0.25">
      <c r="A9" s="56" t="s">
        <v>9</v>
      </c>
      <c r="B9" s="57"/>
      <c r="C9" s="58"/>
      <c r="D9" s="7"/>
      <c r="E9" s="7"/>
      <c r="F9" s="7"/>
      <c r="G9" s="7"/>
    </row>
    <row r="10" spans="1:7" x14ac:dyDescent="0.25">
      <c r="C10" s="8"/>
      <c r="D10" s="6"/>
    </row>
    <row r="11" spans="1:7" ht="18.75" x14ac:dyDescent="0.3">
      <c r="A11" s="59" t="s">
        <v>10</v>
      </c>
      <c r="B11" s="59"/>
      <c r="C11" s="59"/>
      <c r="D11" s="59"/>
      <c r="E11" s="59"/>
      <c r="F11" s="59"/>
      <c r="G11" s="59"/>
    </row>
    <row r="12" spans="1:7" x14ac:dyDescent="0.25">
      <c r="A12" s="51" t="s">
        <v>11</v>
      </c>
      <c r="B12" s="51"/>
      <c r="C12" s="51"/>
      <c r="D12" s="51"/>
      <c r="E12" s="51"/>
      <c r="F12" s="51"/>
      <c r="G12" s="51"/>
    </row>
    <row r="13" spans="1:7" x14ac:dyDescent="0.25">
      <c r="A13" s="41" t="s">
        <v>12</v>
      </c>
      <c r="B13" s="42"/>
      <c r="C13" s="42"/>
      <c r="D13" s="42"/>
      <c r="E13" s="42"/>
      <c r="F13" s="42"/>
      <c r="G13" s="43"/>
    </row>
    <row r="14" spans="1:7" x14ac:dyDescent="0.25">
      <c r="A14" s="44" t="s">
        <v>13</v>
      </c>
      <c r="B14" s="46" t="s">
        <v>14</v>
      </c>
      <c r="C14" s="47" t="s">
        <v>15</v>
      </c>
      <c r="D14" s="46" t="s">
        <v>16</v>
      </c>
      <c r="E14" s="46"/>
      <c r="F14" s="46"/>
      <c r="G14" s="46"/>
    </row>
    <row r="15" spans="1:7" x14ac:dyDescent="0.25">
      <c r="A15" s="45"/>
      <c r="B15" s="46"/>
      <c r="C15" s="47"/>
      <c r="D15" s="9" t="s">
        <v>17</v>
      </c>
      <c r="E15" s="9" t="s">
        <v>18</v>
      </c>
      <c r="F15" s="9" t="s">
        <v>19</v>
      </c>
      <c r="G15" s="9" t="s">
        <v>20</v>
      </c>
    </row>
    <row r="16" spans="1:7" x14ac:dyDescent="0.25">
      <c r="A16" s="10" t="s">
        <v>21</v>
      </c>
      <c r="B16" s="11">
        <v>1</v>
      </c>
      <c r="C16" s="12">
        <f>B16/B27</f>
        <v>1.1160714285714285E-4</v>
      </c>
      <c r="D16" s="11"/>
      <c r="E16" s="12">
        <f t="shared" ref="E16:E26" si="0">D16/B16</f>
        <v>0</v>
      </c>
      <c r="F16" s="11">
        <v>1</v>
      </c>
      <c r="G16" s="12">
        <f t="shared" ref="G16:G26" si="1">F16/B16</f>
        <v>1</v>
      </c>
    </row>
    <row r="17" spans="1:7" x14ac:dyDescent="0.25">
      <c r="A17" s="10" t="s">
        <v>22</v>
      </c>
      <c r="B17" s="11">
        <v>2</v>
      </c>
      <c r="C17" s="12">
        <f>B17/B27</f>
        <v>2.2321428571428571E-4</v>
      </c>
      <c r="D17" s="11">
        <v>2</v>
      </c>
      <c r="E17" s="12">
        <f t="shared" si="0"/>
        <v>1</v>
      </c>
      <c r="F17" s="11"/>
      <c r="G17" s="12">
        <f t="shared" si="1"/>
        <v>0</v>
      </c>
    </row>
    <row r="18" spans="1:7" x14ac:dyDescent="0.25">
      <c r="A18" s="10" t="s">
        <v>23</v>
      </c>
      <c r="B18" s="11">
        <v>43</v>
      </c>
      <c r="C18" s="12">
        <f>B18/B27</f>
        <v>4.7991071428571432E-3</v>
      </c>
      <c r="D18" s="11">
        <v>28</v>
      </c>
      <c r="E18" s="12">
        <f t="shared" si="0"/>
        <v>0.65116279069767447</v>
      </c>
      <c r="F18" s="11">
        <v>15</v>
      </c>
      <c r="G18" s="12">
        <f t="shared" si="1"/>
        <v>0.34883720930232559</v>
      </c>
    </row>
    <row r="19" spans="1:7" x14ac:dyDescent="0.25">
      <c r="A19" s="10" t="s">
        <v>24</v>
      </c>
      <c r="B19" s="11">
        <v>135</v>
      </c>
      <c r="C19" s="12">
        <f>B19/B27</f>
        <v>1.5066964285714286E-2</v>
      </c>
      <c r="D19" s="11">
        <v>83</v>
      </c>
      <c r="E19" s="12">
        <f t="shared" si="0"/>
        <v>0.61481481481481481</v>
      </c>
      <c r="F19" s="11">
        <v>53</v>
      </c>
      <c r="G19" s="12">
        <f t="shared" si="1"/>
        <v>0.3925925925925926</v>
      </c>
    </row>
    <row r="20" spans="1:7" x14ac:dyDescent="0.25">
      <c r="A20" s="10" t="s">
        <v>25</v>
      </c>
      <c r="B20" s="11">
        <v>360</v>
      </c>
      <c r="C20" s="12">
        <f>B20/B27</f>
        <v>4.0178571428571432E-2</v>
      </c>
      <c r="D20" s="11">
        <v>198</v>
      </c>
      <c r="E20" s="12">
        <f t="shared" si="0"/>
        <v>0.55000000000000004</v>
      </c>
      <c r="F20" s="11">
        <v>162</v>
      </c>
      <c r="G20" s="12">
        <f t="shared" si="1"/>
        <v>0.45</v>
      </c>
    </row>
    <row r="21" spans="1:7" x14ac:dyDescent="0.25">
      <c r="A21" s="10" t="s">
        <v>26</v>
      </c>
      <c r="B21" s="11">
        <v>860</v>
      </c>
      <c r="C21" s="12">
        <f>B21/B27</f>
        <v>9.5982142857142863E-2</v>
      </c>
      <c r="D21" s="11">
        <v>457</v>
      </c>
      <c r="E21" s="12">
        <f t="shared" si="0"/>
        <v>0.53139534883720929</v>
      </c>
      <c r="F21" s="11">
        <v>404</v>
      </c>
      <c r="G21" s="12">
        <f t="shared" si="1"/>
        <v>0.4697674418604651</v>
      </c>
    </row>
    <row r="22" spans="1:7" x14ac:dyDescent="0.25">
      <c r="A22" s="10" t="s">
        <v>27</v>
      </c>
      <c r="B22" s="11">
        <v>1328</v>
      </c>
      <c r="C22" s="12">
        <f>B22/B27</f>
        <v>0.14821428571428572</v>
      </c>
      <c r="D22" s="11">
        <v>687</v>
      </c>
      <c r="E22" s="12">
        <f t="shared" si="0"/>
        <v>0.51731927710843373</v>
      </c>
      <c r="F22" s="11">
        <v>643</v>
      </c>
      <c r="G22" s="12">
        <f t="shared" si="1"/>
        <v>0.48418674698795183</v>
      </c>
    </row>
    <row r="23" spans="1:7" x14ac:dyDescent="0.25">
      <c r="A23" s="10" t="s">
        <v>28</v>
      </c>
      <c r="B23" s="11">
        <v>1734</v>
      </c>
      <c r="C23" s="12">
        <f>B23/B27</f>
        <v>0.19352678571428572</v>
      </c>
      <c r="D23" s="11">
        <v>906</v>
      </c>
      <c r="E23" s="12">
        <f t="shared" si="0"/>
        <v>0.52249134948096887</v>
      </c>
      <c r="F23" s="11">
        <v>829</v>
      </c>
      <c r="G23" s="12">
        <f t="shared" si="1"/>
        <v>0.47808535178777395</v>
      </c>
    </row>
    <row r="24" spans="1:7" x14ac:dyDescent="0.25">
      <c r="A24" s="10" t="s">
        <v>29</v>
      </c>
      <c r="B24" s="11">
        <v>1643</v>
      </c>
      <c r="C24" s="12">
        <f>B24/B27</f>
        <v>0.18337053571428572</v>
      </c>
      <c r="D24" s="11">
        <v>895</v>
      </c>
      <c r="E24" s="12">
        <f t="shared" si="0"/>
        <v>0.54473524041387711</v>
      </c>
      <c r="F24" s="11">
        <v>749</v>
      </c>
      <c r="G24" s="12">
        <f t="shared" si="1"/>
        <v>0.45587340231284235</v>
      </c>
    </row>
    <row r="25" spans="1:7" x14ac:dyDescent="0.25">
      <c r="A25" s="10" t="s">
        <v>30</v>
      </c>
      <c r="B25" s="11">
        <v>1412</v>
      </c>
      <c r="C25" s="12">
        <f>B25/B27</f>
        <v>0.15758928571428571</v>
      </c>
      <c r="D25" s="11">
        <v>778</v>
      </c>
      <c r="E25" s="12">
        <f t="shared" si="0"/>
        <v>0.55099150141643061</v>
      </c>
      <c r="F25" s="11">
        <v>635</v>
      </c>
      <c r="G25" s="12">
        <f t="shared" si="1"/>
        <v>0.4497167138810198</v>
      </c>
    </row>
    <row r="26" spans="1:7" x14ac:dyDescent="0.25">
      <c r="A26" s="10" t="s">
        <v>31</v>
      </c>
      <c r="B26" s="11">
        <v>1442</v>
      </c>
      <c r="C26" s="12">
        <f>B26/B27</f>
        <v>0.16093750000000001</v>
      </c>
      <c r="D26" s="11">
        <v>816</v>
      </c>
      <c r="E26" s="12">
        <f t="shared" si="0"/>
        <v>0.56588072122052702</v>
      </c>
      <c r="F26" s="11">
        <v>627</v>
      </c>
      <c r="G26" s="12">
        <f t="shared" si="1"/>
        <v>0.43481276005547848</v>
      </c>
    </row>
    <row r="27" spans="1:7" x14ac:dyDescent="0.25">
      <c r="A27" s="13" t="s">
        <v>32</v>
      </c>
      <c r="B27" s="14">
        <f>SUM(B16:B26)</f>
        <v>8960</v>
      </c>
      <c r="C27" s="15">
        <f>SUM(C16:C26)</f>
        <v>1</v>
      </c>
      <c r="D27" s="14">
        <f>+SUM(D16:D26)</f>
        <v>4850</v>
      </c>
      <c r="E27" s="16">
        <f>D27/B27</f>
        <v>0.5412946428571429</v>
      </c>
      <c r="F27" s="14">
        <f>+SUM(F16:F26)</f>
        <v>4118</v>
      </c>
      <c r="G27" s="17">
        <f>F27/B27</f>
        <v>0.45959821428571429</v>
      </c>
    </row>
    <row r="28" spans="1:7" x14ac:dyDescent="0.25">
      <c r="A28" s="48" t="s">
        <v>9</v>
      </c>
      <c r="B28" s="49"/>
      <c r="C28" s="49"/>
      <c r="D28" s="49"/>
      <c r="E28" s="49"/>
      <c r="F28" s="49"/>
      <c r="G28" s="50"/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ht="18.75" customHeight="1" x14ac:dyDescent="0.3">
      <c r="B30" s="34" t="s">
        <v>33</v>
      </c>
      <c r="C30" s="34"/>
      <c r="D30" s="34"/>
      <c r="E30" s="34"/>
      <c r="F30" s="34"/>
      <c r="G30" s="34"/>
    </row>
    <row r="31" spans="1:7" x14ac:dyDescent="0.25">
      <c r="B31" s="35" t="s">
        <v>34</v>
      </c>
      <c r="C31" s="35"/>
      <c r="D31" s="35"/>
    </row>
    <row r="32" spans="1:7" ht="45" customHeight="1" x14ac:dyDescent="0.25">
      <c r="B32" s="36" t="s">
        <v>35</v>
      </c>
      <c r="C32" s="37"/>
      <c r="D32" s="38"/>
    </row>
    <row r="33" spans="2:5" ht="25.5" x14ac:dyDescent="0.25">
      <c r="B33" s="39" t="s">
        <v>36</v>
      </c>
      <c r="C33" s="40"/>
      <c r="D33" s="19" t="s">
        <v>4</v>
      </c>
      <c r="E33" s="20"/>
    </row>
    <row r="34" spans="2:5" x14ac:dyDescent="0.25">
      <c r="B34" s="28" t="s">
        <v>37</v>
      </c>
      <c r="C34" s="28"/>
      <c r="D34" s="21">
        <f>SUM(D35:D37)</f>
        <v>5802</v>
      </c>
      <c r="E34" s="22"/>
    </row>
    <row r="35" spans="2:5" x14ac:dyDescent="0.25">
      <c r="B35" s="26" t="s">
        <v>38</v>
      </c>
      <c r="C35" s="26"/>
      <c r="D35" s="23">
        <v>3467</v>
      </c>
      <c r="E35" s="22"/>
    </row>
    <row r="36" spans="2:5" x14ac:dyDescent="0.25">
      <c r="B36" s="26" t="s">
        <v>39</v>
      </c>
      <c r="C36" s="26"/>
      <c r="D36" s="23">
        <v>90</v>
      </c>
      <c r="E36" s="22"/>
    </row>
    <row r="37" spans="2:5" x14ac:dyDescent="0.25">
      <c r="B37" s="26" t="s">
        <v>40</v>
      </c>
      <c r="C37" s="26"/>
      <c r="D37" s="23">
        <v>2245</v>
      </c>
      <c r="E37" s="22"/>
    </row>
    <row r="38" spans="2:5" x14ac:dyDescent="0.25">
      <c r="B38" s="28" t="s">
        <v>41</v>
      </c>
      <c r="C38" s="28"/>
      <c r="D38" s="21">
        <f>SUM(D39:D41)</f>
        <v>536</v>
      </c>
      <c r="E38" s="24"/>
    </row>
    <row r="39" spans="2:5" x14ac:dyDescent="0.25">
      <c r="B39" s="26" t="s">
        <v>42</v>
      </c>
      <c r="C39" s="26"/>
      <c r="D39" s="25">
        <v>87</v>
      </c>
      <c r="E39" s="24"/>
    </row>
    <row r="40" spans="2:5" x14ac:dyDescent="0.25">
      <c r="B40" s="26" t="s">
        <v>43</v>
      </c>
      <c r="C40" s="26"/>
      <c r="D40" s="25">
        <v>419</v>
      </c>
      <c r="E40" s="24"/>
    </row>
    <row r="41" spans="2:5" x14ac:dyDescent="0.25">
      <c r="B41" s="26" t="s">
        <v>44</v>
      </c>
      <c r="C41" s="26"/>
      <c r="D41" s="25">
        <v>30</v>
      </c>
      <c r="E41" s="24"/>
    </row>
    <row r="42" spans="2:5" x14ac:dyDescent="0.25">
      <c r="B42" s="28" t="s">
        <v>45</v>
      </c>
      <c r="C42" s="28"/>
      <c r="D42" s="21">
        <f>SUM(D43:D45)</f>
        <v>717</v>
      </c>
      <c r="E42" s="24"/>
    </row>
    <row r="43" spans="2:5" x14ac:dyDescent="0.25">
      <c r="B43" s="26" t="s">
        <v>46</v>
      </c>
      <c r="C43" s="26"/>
      <c r="D43" s="25">
        <v>109</v>
      </c>
    </row>
    <row r="44" spans="2:5" x14ac:dyDescent="0.25">
      <c r="B44" s="26" t="s">
        <v>47</v>
      </c>
      <c r="C44" s="26"/>
      <c r="D44" s="25">
        <v>87</v>
      </c>
    </row>
    <row r="45" spans="2:5" x14ac:dyDescent="0.25">
      <c r="B45" s="26" t="s">
        <v>48</v>
      </c>
      <c r="C45" s="26"/>
      <c r="D45" s="25">
        <v>521</v>
      </c>
    </row>
    <row r="46" spans="2:5" x14ac:dyDescent="0.25">
      <c r="B46" s="28" t="s">
        <v>49</v>
      </c>
      <c r="C46" s="28"/>
      <c r="D46" s="21">
        <f>SUM(D47:D50)</f>
        <v>408</v>
      </c>
    </row>
    <row r="47" spans="2:5" x14ac:dyDescent="0.25">
      <c r="B47" s="26" t="s">
        <v>50</v>
      </c>
      <c r="C47" s="26"/>
      <c r="D47" s="25">
        <v>210</v>
      </c>
    </row>
    <row r="48" spans="2:5" x14ac:dyDescent="0.25">
      <c r="B48" s="26" t="s">
        <v>51</v>
      </c>
      <c r="C48" s="26"/>
      <c r="D48" s="25">
        <v>70</v>
      </c>
    </row>
    <row r="49" spans="2:4" x14ac:dyDescent="0.25">
      <c r="B49" s="26" t="s">
        <v>52</v>
      </c>
      <c r="C49" s="26"/>
      <c r="D49" s="25">
        <v>70</v>
      </c>
    </row>
    <row r="50" spans="2:4" x14ac:dyDescent="0.25">
      <c r="B50" s="26" t="s">
        <v>53</v>
      </c>
      <c r="C50" s="26"/>
      <c r="D50" s="25">
        <v>58</v>
      </c>
    </row>
    <row r="51" spans="2:4" x14ac:dyDescent="0.25">
      <c r="B51" s="28" t="s">
        <v>54</v>
      </c>
      <c r="C51" s="28"/>
      <c r="D51" s="21">
        <f>SUM(D52:D55)</f>
        <v>162</v>
      </c>
    </row>
    <row r="52" spans="2:4" x14ac:dyDescent="0.25">
      <c r="B52" s="26" t="s">
        <v>55</v>
      </c>
      <c r="C52" s="26"/>
      <c r="D52" s="25">
        <v>27</v>
      </c>
    </row>
    <row r="53" spans="2:4" x14ac:dyDescent="0.25">
      <c r="B53" s="26" t="s">
        <v>56</v>
      </c>
      <c r="C53" s="26"/>
      <c r="D53" s="25">
        <v>79</v>
      </c>
    </row>
    <row r="54" spans="2:4" x14ac:dyDescent="0.25">
      <c r="B54" s="26" t="s">
        <v>57</v>
      </c>
      <c r="C54" s="26"/>
      <c r="D54" s="25">
        <v>44</v>
      </c>
    </row>
    <row r="55" spans="2:4" x14ac:dyDescent="0.25">
      <c r="B55" s="26" t="s">
        <v>58</v>
      </c>
      <c r="C55" s="26"/>
      <c r="D55" s="25">
        <v>12</v>
      </c>
    </row>
    <row r="56" spans="2:4" x14ac:dyDescent="0.25">
      <c r="B56" s="28" t="s">
        <v>59</v>
      </c>
      <c r="C56" s="28"/>
      <c r="D56" s="21">
        <f>SUM(D57:D61)</f>
        <v>369</v>
      </c>
    </row>
    <row r="57" spans="2:4" x14ac:dyDescent="0.25">
      <c r="B57" s="26" t="s">
        <v>60</v>
      </c>
      <c r="C57" s="26"/>
      <c r="D57" s="25">
        <v>45</v>
      </c>
    </row>
    <row r="58" spans="2:4" x14ac:dyDescent="0.25">
      <c r="B58" s="26" t="s">
        <v>61</v>
      </c>
      <c r="C58" s="26"/>
      <c r="D58" s="25">
        <v>61</v>
      </c>
    </row>
    <row r="59" spans="2:4" x14ac:dyDescent="0.25">
      <c r="B59" s="26" t="s">
        <v>62</v>
      </c>
      <c r="C59" s="26"/>
      <c r="D59" s="25">
        <v>24</v>
      </c>
    </row>
    <row r="60" spans="2:4" x14ac:dyDescent="0.25">
      <c r="B60" s="26" t="s">
        <v>63</v>
      </c>
      <c r="C60" s="26"/>
      <c r="D60" s="25">
        <v>30</v>
      </c>
    </row>
    <row r="61" spans="2:4" x14ac:dyDescent="0.25">
      <c r="B61" s="26" t="s">
        <v>64</v>
      </c>
      <c r="C61" s="26"/>
      <c r="D61" s="25">
        <v>209</v>
      </c>
    </row>
    <row r="62" spans="2:4" x14ac:dyDescent="0.25">
      <c r="B62" s="28" t="s">
        <v>65</v>
      </c>
      <c r="C62" s="28"/>
      <c r="D62" s="21">
        <f>SUM(D63:D65)</f>
        <v>273</v>
      </c>
    </row>
    <row r="63" spans="2:4" x14ac:dyDescent="0.25">
      <c r="B63" s="26" t="s">
        <v>66</v>
      </c>
      <c r="C63" s="26"/>
      <c r="D63" s="25">
        <v>94</v>
      </c>
    </row>
    <row r="64" spans="2:4" x14ac:dyDescent="0.25">
      <c r="B64" s="26" t="s">
        <v>67</v>
      </c>
      <c r="C64" s="26"/>
      <c r="D64" s="25">
        <v>44</v>
      </c>
    </row>
    <row r="65" spans="2:4" x14ac:dyDescent="0.25">
      <c r="B65" s="26" t="s">
        <v>68</v>
      </c>
      <c r="C65" s="26"/>
      <c r="D65" s="25">
        <v>135</v>
      </c>
    </row>
    <row r="66" spans="2:4" x14ac:dyDescent="0.25">
      <c r="B66" s="28" t="s">
        <v>69</v>
      </c>
      <c r="C66" s="28"/>
      <c r="D66" s="21">
        <f>SUM(D67:D70)</f>
        <v>326</v>
      </c>
    </row>
    <row r="67" spans="2:4" x14ac:dyDescent="0.25">
      <c r="B67" s="26" t="s">
        <v>70</v>
      </c>
      <c r="C67" s="26"/>
      <c r="D67" s="25">
        <v>89</v>
      </c>
    </row>
    <row r="68" spans="2:4" x14ac:dyDescent="0.25">
      <c r="B68" s="26" t="s">
        <v>71</v>
      </c>
      <c r="C68" s="26"/>
      <c r="D68" s="25">
        <v>87</v>
      </c>
    </row>
    <row r="69" spans="2:4" x14ac:dyDescent="0.25">
      <c r="B69" s="26" t="s">
        <v>72</v>
      </c>
      <c r="C69" s="26"/>
      <c r="D69" s="25">
        <v>66</v>
      </c>
    </row>
    <row r="70" spans="2:4" x14ac:dyDescent="0.25">
      <c r="B70" s="26" t="s">
        <v>73</v>
      </c>
      <c r="C70" s="26"/>
      <c r="D70" s="25">
        <v>84</v>
      </c>
    </row>
    <row r="71" spans="2:4" x14ac:dyDescent="0.25">
      <c r="B71" s="28" t="s">
        <v>74</v>
      </c>
      <c r="C71" s="28"/>
      <c r="D71" s="21">
        <f>SUM(D72:D74)</f>
        <v>375</v>
      </c>
    </row>
    <row r="72" spans="2:4" x14ac:dyDescent="0.25">
      <c r="B72" s="26" t="s">
        <v>75</v>
      </c>
      <c r="C72" s="26"/>
      <c r="D72" s="25">
        <v>205</v>
      </c>
    </row>
    <row r="73" spans="2:4" x14ac:dyDescent="0.25">
      <c r="B73" s="26" t="s">
        <v>76</v>
      </c>
      <c r="C73" s="26"/>
      <c r="D73" s="25">
        <v>84</v>
      </c>
    </row>
    <row r="74" spans="2:4" x14ac:dyDescent="0.25">
      <c r="B74" s="27" t="s">
        <v>77</v>
      </c>
      <c r="C74" s="27"/>
      <c r="D74" s="25">
        <v>86</v>
      </c>
    </row>
    <row r="75" spans="2:4" x14ac:dyDescent="0.25">
      <c r="B75" s="28" t="s">
        <v>32</v>
      </c>
      <c r="C75" s="28"/>
      <c r="D75" s="21"/>
    </row>
    <row r="76" spans="2:4" x14ac:dyDescent="0.25">
      <c r="B76" s="29" t="s">
        <v>78</v>
      </c>
      <c r="C76" s="30"/>
      <c r="D76" s="31"/>
    </row>
  </sheetData>
  <mergeCells count="60">
    <mergeCell ref="A28:G28"/>
    <mergeCell ref="A2:E2"/>
    <mergeCell ref="A3:C3"/>
    <mergeCell ref="A4:C4"/>
    <mergeCell ref="A9:C9"/>
    <mergeCell ref="A11:G11"/>
    <mergeCell ref="A12:G12"/>
    <mergeCell ref="A13:G13"/>
    <mergeCell ref="A14:A15"/>
    <mergeCell ref="B14:B15"/>
    <mergeCell ref="C14:C15"/>
    <mergeCell ref="D14:G14"/>
    <mergeCell ref="B41:C41"/>
    <mergeCell ref="B31:D31"/>
    <mergeCell ref="B32:D32"/>
    <mergeCell ref="B33:C33"/>
    <mergeCell ref="B34:C34"/>
    <mergeCell ref="B35:C35"/>
    <mergeCell ref="B30:G30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70:C70"/>
    <mergeCell ref="B71:C71"/>
    <mergeCell ref="B60:C60"/>
    <mergeCell ref="B61:C61"/>
    <mergeCell ref="B62:C62"/>
    <mergeCell ref="B63:C63"/>
    <mergeCell ref="B64:C64"/>
    <mergeCell ref="B65:C65"/>
    <mergeCell ref="A1:E1"/>
    <mergeCell ref="B66:C66"/>
    <mergeCell ref="B67:C67"/>
    <mergeCell ref="B68:C68"/>
    <mergeCell ref="B69:C69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72:C72"/>
    <mergeCell ref="B73:C73"/>
    <mergeCell ref="B74:C74"/>
    <mergeCell ref="B75:C75"/>
    <mergeCell ref="B76:D76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cp:lastPrinted>2018-10-29T13:52:48Z</cp:lastPrinted>
  <dcterms:created xsi:type="dcterms:W3CDTF">2018-10-29T13:05:59Z</dcterms:created>
  <dcterms:modified xsi:type="dcterms:W3CDTF">2018-10-29T13:53:14Z</dcterms:modified>
</cp:coreProperties>
</file>