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6C.2 Servicio Permanente de Información Pública Sección de la Transparencia Web 2019\Abril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B17" i="1"/>
  <c r="E17" i="1" s="1"/>
  <c r="B18" i="1"/>
  <c r="E18" i="1" s="1"/>
  <c r="G18" i="1"/>
  <c r="B19" i="1"/>
  <c r="E19" i="1" s="1"/>
  <c r="G19" i="1"/>
  <c r="B20" i="1"/>
  <c r="E20" i="1" s="1"/>
  <c r="B21" i="1"/>
  <c r="E21" i="1" s="1"/>
  <c r="B22" i="1"/>
  <c r="E22" i="1" s="1"/>
  <c r="G22" i="1"/>
  <c r="B23" i="1"/>
  <c r="E23" i="1" s="1"/>
  <c r="G23" i="1"/>
  <c r="B24" i="1"/>
  <c r="E24" i="1" s="1"/>
  <c r="B25" i="1"/>
  <c r="E25" i="1" s="1"/>
  <c r="B26" i="1"/>
  <c r="E26" i="1" s="1"/>
  <c r="G26" i="1"/>
  <c r="D27" i="1"/>
  <c r="F27" i="1"/>
  <c r="D37" i="1"/>
  <c r="D41" i="1"/>
  <c r="D45" i="1"/>
  <c r="D49" i="1"/>
  <c r="D54" i="1"/>
  <c r="D59" i="1"/>
  <c r="D65" i="1"/>
  <c r="D78" i="1" s="1"/>
  <c r="D69" i="1"/>
  <c r="D74" i="1"/>
  <c r="G27" i="1" l="1"/>
  <c r="G24" i="1"/>
  <c r="G20" i="1"/>
  <c r="B27" i="1"/>
  <c r="G25" i="1"/>
  <c r="C24" i="1"/>
  <c r="G21" i="1"/>
  <c r="C20" i="1"/>
  <c r="G17" i="1"/>
  <c r="C17" i="1" l="1"/>
  <c r="C25" i="1"/>
  <c r="C16" i="1"/>
  <c r="C27" i="1" s="1"/>
  <c r="C19" i="1"/>
  <c r="C23" i="1"/>
  <c r="C18" i="1"/>
  <c r="C22" i="1"/>
  <c r="C26" i="1"/>
  <c r="E27" i="1"/>
  <c r="C21" i="1"/>
</calcChain>
</file>

<file path=xl/sharedStrings.xml><?xml version="1.0" encoding="utf-8"?>
<sst xmlns="http://schemas.openxmlformats.org/spreadsheetml/2006/main" count="83" uniqueCount="80">
  <si>
    <r>
      <t xml:space="preserve">Fuente: </t>
    </r>
    <r>
      <rPr>
        <sz val="9"/>
        <color theme="1"/>
        <rFont val="Calibri"/>
        <family val="2"/>
        <scheme val="minor"/>
      </rPr>
      <t>Cartera de afiliados/data warehouse, Unidad de Gestión Estadística / Gerencia de Planificación y  Desarrollo.</t>
    </r>
  </si>
  <si>
    <t>Total general</t>
  </si>
  <si>
    <t>Sanchez Ramírez</t>
  </si>
  <si>
    <t>Monseñor Nouel</t>
  </si>
  <si>
    <t>La Vega</t>
  </si>
  <si>
    <t>REGIÓN VIII</t>
  </si>
  <si>
    <t>Valverde</t>
  </si>
  <si>
    <t>Santiago Rodríguez</t>
  </si>
  <si>
    <t>Montecristi</t>
  </si>
  <si>
    <t>Dajabón</t>
  </si>
  <si>
    <t>REGIÓN VII</t>
  </si>
  <si>
    <t>San Juan De La Maguana</t>
  </si>
  <si>
    <t>Elías Piña</t>
  </si>
  <si>
    <t>Azua</t>
  </si>
  <si>
    <t>REGIÓN VI</t>
  </si>
  <si>
    <t>San Pedro De Macorís</t>
  </si>
  <si>
    <t>La Romana</t>
  </si>
  <si>
    <t>La Altagracia</t>
  </si>
  <si>
    <t>Hato Mayor Del Rey</t>
  </si>
  <si>
    <t>El Seybo</t>
  </si>
  <si>
    <t>REGIÓN V</t>
  </si>
  <si>
    <t>Pedernales</t>
  </si>
  <si>
    <t>Independencia</t>
  </si>
  <si>
    <t>Barahona</t>
  </si>
  <si>
    <t>Bahoruco</t>
  </si>
  <si>
    <t>REGION IV</t>
  </si>
  <si>
    <t>Samaná</t>
  </si>
  <si>
    <t>María Trinidad Sánchez</t>
  </si>
  <si>
    <t>Hermanas  Mirabal</t>
  </si>
  <si>
    <t>Duarte</t>
  </si>
  <si>
    <t>REGIÓN III</t>
  </si>
  <si>
    <t>Santiago De Los Caballeros</t>
  </si>
  <si>
    <t>Puerto Plata</t>
  </si>
  <si>
    <t>Espaillat</t>
  </si>
  <si>
    <t>REGIÓN II</t>
  </si>
  <si>
    <t>San José De Ocoa</t>
  </si>
  <si>
    <t>San Cristobal</t>
  </si>
  <si>
    <t>Peravia</t>
  </si>
  <si>
    <t>REGIÓN I</t>
  </si>
  <si>
    <t>Santo Domingo</t>
  </si>
  <si>
    <t>Monte Plata</t>
  </si>
  <si>
    <t>Distrito Nacional</t>
  </si>
  <si>
    <t>REGIÓN 0</t>
  </si>
  <si>
    <t>Cantidad  afiliados</t>
  </si>
  <si>
    <t>Región de salud / provincia</t>
  </si>
  <si>
    <t xml:space="preserve">CANTIDAD DE AFILIADOS AL PLAN PENSIONADOS Y JUBILADOS, SEGÚN REGIÓN Y PROVINCIA  (a marzo,2019)                    </t>
  </si>
  <si>
    <t>Tabla No. 1.10</t>
  </si>
  <si>
    <t>POBLACIÓN AFILIADA AL PLAN PENSIONADOS Y JUBILADOS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</si>
  <si>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desarrollo</t>
    </r>
  </si>
  <si>
    <t>85 o mas</t>
  </si>
  <si>
    <t>De 80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</si>
  <si>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</si>
  <si>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</si>
  <si>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</si>
  <si>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</si>
  <si>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</si>
  <si>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</si>
  <si>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</si>
  <si>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</si>
  <si>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fuera de rango</t>
  </si>
  <si>
    <t>% M</t>
  </si>
  <si>
    <t>Masculino</t>
  </si>
  <si>
    <t>% F</t>
  </si>
  <si>
    <t>Femenino</t>
  </si>
  <si>
    <t>Sexo</t>
  </si>
  <si>
    <t>% de edad</t>
  </si>
  <si>
    <t xml:space="preserve">Total </t>
  </si>
  <si>
    <t>Edad</t>
  </si>
  <si>
    <t>CANTIDAD DE AFILIADOS  AL PLAN PENSIONADOS Y JUBILADOS, SEGÚN SEXO Y EDAD ( a marzo,2019)</t>
  </si>
  <si>
    <t>Tabla No. 1.9</t>
  </si>
  <si>
    <t>POBLACIÓN AFILIADA AL PLAN PENSIONADOS Y JUBILADOS, SEGÚN SEXO Y EDAD</t>
  </si>
  <si>
    <t>Marzo</t>
  </si>
  <si>
    <t>Febrero</t>
  </si>
  <si>
    <t>Enero</t>
  </si>
  <si>
    <t>% de Incremento</t>
  </si>
  <si>
    <t>Mes</t>
  </si>
  <si>
    <t>CANTIDAD DE AFILIADOS AL PLAN PENSIONADOS Y JUBILADOS                                     (enero a marzo, 2019)</t>
  </si>
  <si>
    <t>Tabla No. 1.8</t>
  </si>
  <si>
    <t>1.4 - PLAN PENSIONADOS Y JUBILADOS HACIENDA</t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</si>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</sst>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3" fillId="0" borderId="4" xfId="0" applyFont="1" applyBorder="1"/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0" fontId="7" fillId="2" borderId="4" xfId="2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>
      <alignment horizontal="right" vertical="center"/>
    </xf>
    <xf numFmtId="9" fontId="7" fillId="2" borderId="4" xfId="2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165" fontId="6" fillId="0" borderId="4" xfId="2" applyNumberFormat="1" applyFont="1" applyBorder="1"/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0" fillId="0" borderId="0" xfId="2" applyFont="1"/>
    <xf numFmtId="3" fontId="0" fillId="0" borderId="0" xfId="0" applyNumberFormat="1"/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0" fontId="6" fillId="0" borderId="4" xfId="2" applyNumberFormat="1" applyFont="1" applyBorder="1"/>
    <xf numFmtId="37" fontId="6" fillId="0" borderId="4" xfId="1" applyNumberFormat="1" applyFont="1" applyBorder="1"/>
    <xf numFmtId="0" fontId="6" fillId="0" borderId="4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38100</xdr:rowOff>
    </xdr:from>
    <xdr:to>
      <xdr:col>0</xdr:col>
      <xdr:colOff>1073070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38100"/>
          <a:ext cx="93972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19.140625" customWidth="1"/>
    <col min="2" max="2" width="19.85546875" customWidth="1"/>
    <col min="3" max="3" width="20.5703125" customWidth="1"/>
    <col min="4" max="4" width="15.85546875" customWidth="1"/>
    <col min="5" max="5" width="15" customWidth="1"/>
    <col min="6" max="6" width="13.85546875" customWidth="1"/>
    <col min="7" max="7" width="10.5703125" customWidth="1"/>
  </cols>
  <sheetData>
    <row r="1" spans="1:7" ht="18.75" x14ac:dyDescent="0.3">
      <c r="A1" s="63" t="s">
        <v>79</v>
      </c>
      <c r="B1" s="63"/>
      <c r="C1" s="63"/>
      <c r="D1" s="63"/>
      <c r="E1" s="63"/>
      <c r="F1" s="63"/>
      <c r="G1" s="63"/>
    </row>
    <row r="2" spans="1:7" ht="44.25" customHeight="1" x14ac:dyDescent="0.35">
      <c r="B2" s="62" t="s">
        <v>78</v>
      </c>
      <c r="C2" s="59"/>
      <c r="D2" s="59"/>
      <c r="E2" s="59"/>
      <c r="F2" s="59"/>
      <c r="G2" s="59"/>
    </row>
    <row r="3" spans="1:7" x14ac:dyDescent="0.25">
      <c r="A3" s="44" t="s">
        <v>77</v>
      </c>
      <c r="B3" s="58"/>
      <c r="C3" s="58"/>
    </row>
    <row r="4" spans="1:7" ht="27" customHeight="1" x14ac:dyDescent="0.25">
      <c r="A4" s="57" t="s">
        <v>76</v>
      </c>
      <c r="B4" s="56"/>
      <c r="C4" s="55"/>
    </row>
    <row r="5" spans="1:7" x14ac:dyDescent="0.25">
      <c r="A5" s="54" t="s">
        <v>75</v>
      </c>
      <c r="B5" s="54" t="s">
        <v>43</v>
      </c>
      <c r="C5" s="53" t="s">
        <v>74</v>
      </c>
    </row>
    <row r="6" spans="1:7" x14ac:dyDescent="0.25">
      <c r="A6" s="52" t="s">
        <v>73</v>
      </c>
      <c r="B6" s="51">
        <v>8882</v>
      </c>
      <c r="C6" s="50">
        <f>(B6-9501)/B6</f>
        <v>-6.9691510920963748E-2</v>
      </c>
      <c r="D6" s="35"/>
    </row>
    <row r="7" spans="1:7" x14ac:dyDescent="0.25">
      <c r="A7" s="52" t="s">
        <v>72</v>
      </c>
      <c r="B7" s="51">
        <v>8892</v>
      </c>
      <c r="C7" s="50">
        <f>((B7-B6)/B6)</f>
        <v>1.125872551227201E-3</v>
      </c>
      <c r="D7" s="35"/>
    </row>
    <row r="8" spans="1:7" x14ac:dyDescent="0.25">
      <c r="A8" s="52" t="s">
        <v>71</v>
      </c>
      <c r="B8" s="51">
        <v>8894</v>
      </c>
      <c r="C8" s="50">
        <f>((B8-B7)/B7)</f>
        <v>2.2492127755285651E-4</v>
      </c>
      <c r="D8" s="35"/>
    </row>
    <row r="9" spans="1:7" x14ac:dyDescent="0.25">
      <c r="A9" s="49" t="s">
        <v>48</v>
      </c>
      <c r="B9" s="48"/>
      <c r="C9" s="47"/>
      <c r="D9" s="46"/>
      <c r="E9" s="46"/>
      <c r="F9" s="46"/>
      <c r="G9" s="46"/>
    </row>
    <row r="10" spans="1:7" x14ac:dyDescent="0.25">
      <c r="C10" s="45"/>
      <c r="D10" s="35"/>
    </row>
    <row r="11" spans="1:7" ht="18.75" x14ac:dyDescent="0.3">
      <c r="A11" s="60" t="s">
        <v>70</v>
      </c>
      <c r="B11" s="60"/>
      <c r="C11" s="60"/>
      <c r="D11" s="60"/>
      <c r="E11" s="60"/>
      <c r="F11" s="60"/>
      <c r="G11" s="60"/>
    </row>
    <row r="12" spans="1:7" x14ac:dyDescent="0.25">
      <c r="A12" s="61" t="s">
        <v>69</v>
      </c>
      <c r="B12" s="61"/>
      <c r="C12" s="61"/>
      <c r="D12" s="61"/>
      <c r="E12" s="61"/>
      <c r="F12" s="61"/>
      <c r="G12" s="61"/>
    </row>
    <row r="13" spans="1:7" x14ac:dyDescent="0.25">
      <c r="A13" s="43" t="s">
        <v>68</v>
      </c>
      <c r="B13" s="42"/>
      <c r="C13" s="42"/>
      <c r="D13" s="42"/>
      <c r="E13" s="42"/>
      <c r="F13" s="42"/>
      <c r="G13" s="41"/>
    </row>
    <row r="14" spans="1:7" x14ac:dyDescent="0.25">
      <c r="A14" s="40" t="s">
        <v>67</v>
      </c>
      <c r="B14" s="38" t="s">
        <v>66</v>
      </c>
      <c r="C14" s="37" t="s">
        <v>65</v>
      </c>
      <c r="D14" s="38" t="s">
        <v>64</v>
      </c>
      <c r="E14" s="38"/>
      <c r="F14" s="38"/>
      <c r="G14" s="38"/>
    </row>
    <row r="15" spans="1:7" x14ac:dyDescent="0.25">
      <c r="A15" s="39"/>
      <c r="B15" s="38"/>
      <c r="C15" s="37"/>
      <c r="D15" s="36" t="s">
        <v>63</v>
      </c>
      <c r="E15" s="36" t="s">
        <v>62</v>
      </c>
      <c r="F15" s="36" t="s">
        <v>61</v>
      </c>
      <c r="G15" s="36" t="s">
        <v>60</v>
      </c>
    </row>
    <row r="16" spans="1:7" x14ac:dyDescent="0.25">
      <c r="A16" t="s">
        <v>59</v>
      </c>
      <c r="B16" s="32"/>
      <c r="C16" s="31">
        <f>B16/B27</f>
        <v>0</v>
      </c>
      <c r="D16" s="32"/>
      <c r="E16" s="31"/>
      <c r="F16" s="32"/>
      <c r="G16" s="31"/>
    </row>
    <row r="17" spans="1:8" x14ac:dyDescent="0.25">
      <c r="A17" s="33" t="s">
        <v>58</v>
      </c>
      <c r="B17" s="32">
        <f>D17+F17</f>
        <v>2</v>
      </c>
      <c r="C17" s="31">
        <f>B17/B27</f>
        <v>2.2487069934787497E-4</v>
      </c>
      <c r="D17" s="32">
        <v>1</v>
      </c>
      <c r="E17" s="31">
        <f>D17/B17</f>
        <v>0.5</v>
      </c>
      <c r="F17" s="32">
        <v>1</v>
      </c>
      <c r="G17" s="31">
        <f>F17/B17</f>
        <v>0.5</v>
      </c>
      <c r="H17" s="35"/>
    </row>
    <row r="18" spans="1:8" x14ac:dyDescent="0.25">
      <c r="A18" s="33" t="s">
        <v>57</v>
      </c>
      <c r="B18" s="32">
        <f>D18+F18</f>
        <v>27</v>
      </c>
      <c r="C18" s="31">
        <f>B18/B27</f>
        <v>3.035754441196312E-3</v>
      </c>
      <c r="D18" s="32">
        <v>14</v>
      </c>
      <c r="E18" s="31">
        <f>D18/B18</f>
        <v>0.51851851851851849</v>
      </c>
      <c r="F18" s="32">
        <v>13</v>
      </c>
      <c r="G18" s="31">
        <f>F18/B18</f>
        <v>0.48148148148148145</v>
      </c>
    </row>
    <row r="19" spans="1:8" x14ac:dyDescent="0.25">
      <c r="A19" s="33" t="s">
        <v>56</v>
      </c>
      <c r="B19" s="32">
        <f>D19+F19</f>
        <v>107</v>
      </c>
      <c r="C19" s="31">
        <f>B19/B27</f>
        <v>1.2030582415111311E-2</v>
      </c>
      <c r="D19" s="32">
        <v>70</v>
      </c>
      <c r="E19" s="31">
        <f>D19/B19</f>
        <v>0.65420560747663548</v>
      </c>
      <c r="F19" s="32">
        <v>37</v>
      </c>
      <c r="G19" s="31">
        <f>F19/B19</f>
        <v>0.34579439252336447</v>
      </c>
      <c r="H19" s="34"/>
    </row>
    <row r="20" spans="1:8" x14ac:dyDescent="0.25">
      <c r="A20" s="33" t="s">
        <v>55</v>
      </c>
      <c r="B20" s="32">
        <f>D20+F20</f>
        <v>283</v>
      </c>
      <c r="C20" s="31">
        <f>B20/B27</f>
        <v>3.1819203957724307E-2</v>
      </c>
      <c r="D20" s="32">
        <v>157</v>
      </c>
      <c r="E20" s="31">
        <f>D20/B20</f>
        <v>0.55477031802120136</v>
      </c>
      <c r="F20" s="32">
        <v>126</v>
      </c>
      <c r="G20" s="31">
        <f>F20/B20</f>
        <v>0.44522968197879859</v>
      </c>
      <c r="H20" s="34"/>
    </row>
    <row r="21" spans="1:8" x14ac:dyDescent="0.25">
      <c r="A21" s="33" t="s">
        <v>54</v>
      </c>
      <c r="B21" s="32">
        <f>D21+F21</f>
        <v>763</v>
      </c>
      <c r="C21" s="31">
        <f>B21/B27</f>
        <v>8.57881718012143E-2</v>
      </c>
      <c r="D21" s="32">
        <v>411</v>
      </c>
      <c r="E21" s="31">
        <f>D21/B21</f>
        <v>0.53866317169069466</v>
      </c>
      <c r="F21" s="32">
        <v>352</v>
      </c>
      <c r="G21" s="31">
        <f>F21/B21</f>
        <v>0.46133682830930539</v>
      </c>
    </row>
    <row r="22" spans="1:8" x14ac:dyDescent="0.25">
      <c r="A22" s="33" t="s">
        <v>53</v>
      </c>
      <c r="B22" s="32">
        <f>D22+F22</f>
        <v>1249</v>
      </c>
      <c r="C22" s="31">
        <f>B22/B27</f>
        <v>0.14043175174274791</v>
      </c>
      <c r="D22" s="32">
        <v>650</v>
      </c>
      <c r="E22" s="31">
        <f>D22/B22</f>
        <v>0.52041633306645319</v>
      </c>
      <c r="F22" s="32">
        <v>599</v>
      </c>
      <c r="G22" s="31">
        <f>F22/B22</f>
        <v>0.47958366693354681</v>
      </c>
    </row>
    <row r="23" spans="1:8" x14ac:dyDescent="0.25">
      <c r="A23" s="33" t="s">
        <v>52</v>
      </c>
      <c r="B23" s="32">
        <f>D23+F23</f>
        <v>1692</v>
      </c>
      <c r="C23" s="31">
        <f>B23/B27</f>
        <v>0.19024061164830222</v>
      </c>
      <c r="D23" s="32">
        <v>863</v>
      </c>
      <c r="E23" s="31">
        <f>D23/B23</f>
        <v>0.51004728132387711</v>
      </c>
      <c r="F23" s="32">
        <v>829</v>
      </c>
      <c r="G23" s="31">
        <f>F23/B23</f>
        <v>0.48995271867612294</v>
      </c>
    </row>
    <row r="24" spans="1:8" x14ac:dyDescent="0.25">
      <c r="A24" s="33" t="s">
        <v>51</v>
      </c>
      <c r="B24" s="32">
        <f>D24+F24</f>
        <v>1626</v>
      </c>
      <c r="C24" s="31">
        <f>B24/B27</f>
        <v>0.18281987856982235</v>
      </c>
      <c r="D24" s="32">
        <v>900</v>
      </c>
      <c r="E24" s="31">
        <f>D24/B24</f>
        <v>0.55350553505535061</v>
      </c>
      <c r="F24" s="32">
        <v>726</v>
      </c>
      <c r="G24" s="31">
        <f>F24/B24</f>
        <v>0.44649446494464945</v>
      </c>
    </row>
    <row r="25" spans="1:8" x14ac:dyDescent="0.25">
      <c r="A25" s="33" t="s">
        <v>50</v>
      </c>
      <c r="B25" s="32">
        <f>D25+F25</f>
        <v>1493</v>
      </c>
      <c r="C25" s="31">
        <f>B25/B27</f>
        <v>0.16786597706318868</v>
      </c>
      <c r="D25" s="32">
        <v>801</v>
      </c>
      <c r="E25" s="31">
        <f>D25/B25</f>
        <v>0.53650368385800407</v>
      </c>
      <c r="F25" s="32">
        <v>692</v>
      </c>
      <c r="G25" s="31">
        <f>F25/B25</f>
        <v>0.46349631614199599</v>
      </c>
    </row>
    <row r="26" spans="1:8" x14ac:dyDescent="0.25">
      <c r="A26" s="33" t="s">
        <v>49</v>
      </c>
      <c r="B26" s="32">
        <f>D26+F26</f>
        <v>1652</v>
      </c>
      <c r="C26" s="31">
        <f>B26/B27</f>
        <v>0.18574319766134473</v>
      </c>
      <c r="D26" s="32">
        <v>944</v>
      </c>
      <c r="E26" s="31">
        <f>D26/B26</f>
        <v>0.5714285714285714</v>
      </c>
      <c r="F26" s="32">
        <v>708</v>
      </c>
      <c r="G26" s="31">
        <f>F26/B26</f>
        <v>0.42857142857142855</v>
      </c>
    </row>
    <row r="27" spans="1:8" x14ac:dyDescent="0.25">
      <c r="A27" s="30" t="s">
        <v>1</v>
      </c>
      <c r="B27" s="27">
        <f>SUM(B16:B26)</f>
        <v>8894</v>
      </c>
      <c r="C27" s="29">
        <f>SUM(C16:C26)</f>
        <v>1</v>
      </c>
      <c r="D27" s="27">
        <f>+SUM(D16:D26)</f>
        <v>4811</v>
      </c>
      <c r="E27" s="28">
        <f>D27/B27</f>
        <v>0.54092646728131322</v>
      </c>
      <c r="F27" s="27">
        <f>+SUM(F16:F26)</f>
        <v>4083</v>
      </c>
      <c r="G27" s="26">
        <f>F27/B27</f>
        <v>0.45907353271868673</v>
      </c>
    </row>
    <row r="28" spans="1:8" x14ac:dyDescent="0.25">
      <c r="A28" s="25" t="s">
        <v>48</v>
      </c>
      <c r="B28" s="24"/>
      <c r="C28" s="24"/>
      <c r="D28" s="24"/>
      <c r="E28" s="24"/>
      <c r="F28" s="24"/>
      <c r="G28" s="23"/>
    </row>
    <row r="29" spans="1:8" x14ac:dyDescent="0.25">
      <c r="A29" s="22"/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8" ht="18.75" customHeight="1" x14ac:dyDescent="0.3">
      <c r="A33" s="21" t="s">
        <v>47</v>
      </c>
      <c r="B33" s="21"/>
      <c r="C33" s="21"/>
      <c r="D33" s="21"/>
      <c r="E33" s="21"/>
      <c r="F33" s="21"/>
    </row>
    <row r="34" spans="1:8" x14ac:dyDescent="0.25">
      <c r="B34" s="20" t="s">
        <v>46</v>
      </c>
      <c r="C34" s="20"/>
      <c r="D34" s="20"/>
    </row>
    <row r="35" spans="1:8" ht="21.75" customHeight="1" x14ac:dyDescent="0.25">
      <c r="B35" s="19" t="s">
        <v>45</v>
      </c>
      <c r="C35" s="18"/>
      <c r="D35" s="17"/>
    </row>
    <row r="36" spans="1:8" x14ac:dyDescent="0.25">
      <c r="B36" s="16" t="s">
        <v>44</v>
      </c>
      <c r="C36" s="15"/>
      <c r="D36" s="14" t="s">
        <v>43</v>
      </c>
      <c r="E36" s="13"/>
    </row>
    <row r="37" spans="1:8" x14ac:dyDescent="0.25">
      <c r="B37" s="6" t="s">
        <v>42</v>
      </c>
      <c r="C37" s="6"/>
      <c r="D37" s="5">
        <f>SUM(D38:D40)</f>
        <v>5740</v>
      </c>
      <c r="E37" s="11"/>
    </row>
    <row r="38" spans="1:8" x14ac:dyDescent="0.25">
      <c r="B38" s="9" t="s">
        <v>41</v>
      </c>
      <c r="C38" s="9"/>
      <c r="D38" s="12">
        <v>3417</v>
      </c>
      <c r="E38" s="11"/>
      <c r="H38" s="1"/>
    </row>
    <row r="39" spans="1:8" x14ac:dyDescent="0.25">
      <c r="B39" s="9" t="s">
        <v>40</v>
      </c>
      <c r="C39" s="9"/>
      <c r="D39" s="12">
        <v>91</v>
      </c>
      <c r="E39" s="11"/>
      <c r="H39" s="1"/>
    </row>
    <row r="40" spans="1:8" x14ac:dyDescent="0.25">
      <c r="B40" s="9" t="s">
        <v>39</v>
      </c>
      <c r="C40" s="9"/>
      <c r="D40" s="12">
        <v>2232</v>
      </c>
      <c r="E40" s="11"/>
      <c r="H40" s="1"/>
    </row>
    <row r="41" spans="1:8" x14ac:dyDescent="0.25">
      <c r="B41" s="6" t="s">
        <v>38</v>
      </c>
      <c r="C41" s="6"/>
      <c r="D41" s="5">
        <f>SUM(D42:D44)</f>
        <v>534</v>
      </c>
      <c r="E41" s="10"/>
      <c r="H41" s="1"/>
    </row>
    <row r="42" spans="1:8" x14ac:dyDescent="0.25">
      <c r="B42" s="9" t="s">
        <v>37</v>
      </c>
      <c r="C42" s="9"/>
      <c r="D42" s="7">
        <v>89</v>
      </c>
      <c r="E42" s="10"/>
      <c r="H42" s="1"/>
    </row>
    <row r="43" spans="1:8" x14ac:dyDescent="0.25">
      <c r="B43" s="9" t="s">
        <v>36</v>
      </c>
      <c r="C43" s="9"/>
      <c r="D43" s="7">
        <v>414</v>
      </c>
      <c r="E43" s="10"/>
      <c r="H43" s="1"/>
    </row>
    <row r="44" spans="1:8" x14ac:dyDescent="0.25">
      <c r="B44" s="9" t="s">
        <v>35</v>
      </c>
      <c r="C44" s="9"/>
      <c r="D44" s="7">
        <v>31</v>
      </c>
      <c r="E44" s="10"/>
      <c r="H44" s="1"/>
    </row>
    <row r="45" spans="1:8" x14ac:dyDescent="0.25">
      <c r="B45" s="6" t="s">
        <v>34</v>
      </c>
      <c r="C45" s="6"/>
      <c r="D45" s="5">
        <f>SUM(D46:D48)</f>
        <v>723</v>
      </c>
      <c r="E45" s="10"/>
      <c r="H45" s="1"/>
    </row>
    <row r="46" spans="1:8" x14ac:dyDescent="0.25">
      <c r="B46" s="9" t="s">
        <v>33</v>
      </c>
      <c r="C46" s="9"/>
      <c r="D46" s="7">
        <v>107</v>
      </c>
      <c r="H46" s="1"/>
    </row>
    <row r="47" spans="1:8" x14ac:dyDescent="0.25">
      <c r="B47" s="9" t="s">
        <v>32</v>
      </c>
      <c r="C47" s="9"/>
      <c r="D47" s="7">
        <v>86</v>
      </c>
      <c r="H47" s="1"/>
    </row>
    <row r="48" spans="1:8" x14ac:dyDescent="0.25">
      <c r="B48" s="9" t="s">
        <v>31</v>
      </c>
      <c r="C48" s="9"/>
      <c r="D48" s="7">
        <v>530</v>
      </c>
      <c r="H48" s="1"/>
    </row>
    <row r="49" spans="2:8" x14ac:dyDescent="0.25">
      <c r="B49" s="6" t="s">
        <v>30</v>
      </c>
      <c r="C49" s="6"/>
      <c r="D49" s="5">
        <f>SUM(D50:D53)</f>
        <v>401</v>
      </c>
      <c r="H49" s="1"/>
    </row>
    <row r="50" spans="2:8" x14ac:dyDescent="0.25">
      <c r="B50" s="9" t="s">
        <v>29</v>
      </c>
      <c r="C50" s="9"/>
      <c r="D50" s="7">
        <v>205</v>
      </c>
      <c r="H50" s="1"/>
    </row>
    <row r="51" spans="2:8" x14ac:dyDescent="0.25">
      <c r="B51" s="9" t="s">
        <v>28</v>
      </c>
      <c r="C51" s="9"/>
      <c r="D51" s="7">
        <v>70</v>
      </c>
      <c r="H51" s="1"/>
    </row>
    <row r="52" spans="2:8" x14ac:dyDescent="0.25">
      <c r="B52" s="9" t="s">
        <v>27</v>
      </c>
      <c r="C52" s="9"/>
      <c r="D52" s="7">
        <v>69</v>
      </c>
      <c r="H52" s="1"/>
    </row>
    <row r="53" spans="2:8" x14ac:dyDescent="0.25">
      <c r="B53" s="9" t="s">
        <v>26</v>
      </c>
      <c r="C53" s="9"/>
      <c r="D53" s="7">
        <v>57</v>
      </c>
      <c r="H53" s="1"/>
    </row>
    <row r="54" spans="2:8" x14ac:dyDescent="0.25">
      <c r="B54" s="6" t="s">
        <v>25</v>
      </c>
      <c r="C54" s="6"/>
      <c r="D54" s="5">
        <f>SUM(D55:D58)</f>
        <v>162</v>
      </c>
      <c r="H54" s="1"/>
    </row>
    <row r="55" spans="2:8" x14ac:dyDescent="0.25">
      <c r="B55" s="9" t="s">
        <v>24</v>
      </c>
      <c r="C55" s="9"/>
      <c r="D55" s="7">
        <v>27</v>
      </c>
      <c r="H55" s="1"/>
    </row>
    <row r="56" spans="2:8" x14ac:dyDescent="0.25">
      <c r="B56" s="9" t="s">
        <v>23</v>
      </c>
      <c r="C56" s="9"/>
      <c r="D56" s="7">
        <v>79</v>
      </c>
      <c r="H56" s="1"/>
    </row>
    <row r="57" spans="2:8" x14ac:dyDescent="0.25">
      <c r="B57" s="9" t="s">
        <v>22</v>
      </c>
      <c r="C57" s="9"/>
      <c r="D57" s="7">
        <v>44</v>
      </c>
      <c r="H57" s="1"/>
    </row>
    <row r="58" spans="2:8" x14ac:dyDescent="0.25">
      <c r="B58" s="9" t="s">
        <v>21</v>
      </c>
      <c r="C58" s="9"/>
      <c r="D58" s="7">
        <v>12</v>
      </c>
      <c r="H58" s="1"/>
    </row>
    <row r="59" spans="2:8" x14ac:dyDescent="0.25">
      <c r="B59" s="6" t="s">
        <v>20</v>
      </c>
      <c r="C59" s="6"/>
      <c r="D59" s="5">
        <f>SUM(D60:D64)</f>
        <v>368</v>
      </c>
      <c r="H59" s="1"/>
    </row>
    <row r="60" spans="2:8" x14ac:dyDescent="0.25">
      <c r="B60" s="9" t="s">
        <v>19</v>
      </c>
      <c r="C60" s="9"/>
      <c r="D60" s="7">
        <v>46</v>
      </c>
      <c r="H60" s="1"/>
    </row>
    <row r="61" spans="2:8" x14ac:dyDescent="0.25">
      <c r="B61" s="9" t="s">
        <v>18</v>
      </c>
      <c r="C61" s="9"/>
      <c r="D61" s="7">
        <v>60</v>
      </c>
      <c r="H61" s="1"/>
    </row>
    <row r="62" spans="2:8" x14ac:dyDescent="0.25">
      <c r="B62" s="9" t="s">
        <v>17</v>
      </c>
      <c r="C62" s="9"/>
      <c r="D62" s="7">
        <v>24</v>
      </c>
      <c r="H62" s="1"/>
    </row>
    <row r="63" spans="2:8" x14ac:dyDescent="0.25">
      <c r="B63" s="9" t="s">
        <v>16</v>
      </c>
      <c r="C63" s="9"/>
      <c r="D63" s="7">
        <v>30</v>
      </c>
      <c r="H63" s="1"/>
    </row>
    <row r="64" spans="2:8" x14ac:dyDescent="0.25">
      <c r="B64" s="9" t="s">
        <v>15</v>
      </c>
      <c r="C64" s="9"/>
      <c r="D64" s="7">
        <v>208</v>
      </c>
      <c r="H64" s="1"/>
    </row>
    <row r="65" spans="2:8" x14ac:dyDescent="0.25">
      <c r="B65" s="6" t="s">
        <v>14</v>
      </c>
      <c r="C65" s="6"/>
      <c r="D65" s="5">
        <f>SUM(D66:D68)</f>
        <v>269</v>
      </c>
      <c r="H65" s="1"/>
    </row>
    <row r="66" spans="2:8" x14ac:dyDescent="0.25">
      <c r="B66" s="9" t="s">
        <v>13</v>
      </c>
      <c r="C66" s="9"/>
      <c r="D66" s="7">
        <v>92</v>
      </c>
      <c r="H66" s="1"/>
    </row>
    <row r="67" spans="2:8" x14ac:dyDescent="0.25">
      <c r="B67" s="9" t="s">
        <v>12</v>
      </c>
      <c r="C67" s="9"/>
      <c r="D67" s="7">
        <v>44</v>
      </c>
      <c r="H67" s="1"/>
    </row>
    <row r="68" spans="2:8" x14ac:dyDescent="0.25">
      <c r="B68" s="9" t="s">
        <v>11</v>
      </c>
      <c r="C68" s="9"/>
      <c r="D68" s="7">
        <v>133</v>
      </c>
      <c r="H68" s="1"/>
    </row>
    <row r="69" spans="2:8" x14ac:dyDescent="0.25">
      <c r="B69" s="6" t="s">
        <v>10</v>
      </c>
      <c r="C69" s="6"/>
      <c r="D69" s="5">
        <f>SUM(D70:D73)</f>
        <v>325</v>
      </c>
      <c r="H69" s="1"/>
    </row>
    <row r="70" spans="2:8" x14ac:dyDescent="0.25">
      <c r="B70" s="9" t="s">
        <v>9</v>
      </c>
      <c r="C70" s="9"/>
      <c r="D70" s="7">
        <v>87</v>
      </c>
      <c r="H70" s="1"/>
    </row>
    <row r="71" spans="2:8" x14ac:dyDescent="0.25">
      <c r="B71" s="9" t="s">
        <v>8</v>
      </c>
      <c r="C71" s="9"/>
      <c r="D71" s="7">
        <v>86</v>
      </c>
      <c r="H71" s="1"/>
    </row>
    <row r="72" spans="2:8" x14ac:dyDescent="0.25">
      <c r="B72" s="9" t="s">
        <v>7</v>
      </c>
      <c r="C72" s="9"/>
      <c r="D72" s="7">
        <v>66</v>
      </c>
      <c r="H72" s="1"/>
    </row>
    <row r="73" spans="2:8" x14ac:dyDescent="0.25">
      <c r="B73" s="9" t="s">
        <v>6</v>
      </c>
      <c r="C73" s="9"/>
      <c r="D73" s="7">
        <v>86</v>
      </c>
      <c r="H73" s="1"/>
    </row>
    <row r="74" spans="2:8" x14ac:dyDescent="0.25">
      <c r="B74" s="6" t="s">
        <v>5</v>
      </c>
      <c r="C74" s="6"/>
      <c r="D74" s="5">
        <f>SUM(D75:D77)</f>
        <v>372</v>
      </c>
      <c r="H74" s="1"/>
    </row>
    <row r="75" spans="2:8" x14ac:dyDescent="0.25">
      <c r="B75" s="9" t="s">
        <v>4</v>
      </c>
      <c r="C75" s="9"/>
      <c r="D75" s="7">
        <v>202</v>
      </c>
      <c r="H75" s="1"/>
    </row>
    <row r="76" spans="2:8" x14ac:dyDescent="0.25">
      <c r="B76" s="9" t="s">
        <v>3</v>
      </c>
      <c r="C76" s="9"/>
      <c r="D76" s="7">
        <v>84</v>
      </c>
      <c r="H76" s="1"/>
    </row>
    <row r="77" spans="2:8" x14ac:dyDescent="0.25">
      <c r="B77" s="8" t="s">
        <v>2</v>
      </c>
      <c r="C77" s="8"/>
      <c r="D77" s="7">
        <v>86</v>
      </c>
      <c r="H77" s="1"/>
    </row>
    <row r="78" spans="2:8" x14ac:dyDescent="0.25">
      <c r="B78" s="6" t="s">
        <v>1</v>
      </c>
      <c r="C78" s="6"/>
      <c r="D78" s="5">
        <f>+SUM(D74+D69+D65+D59+D54+D49+D45+D41+D37)</f>
        <v>8894</v>
      </c>
      <c r="H78" s="1"/>
    </row>
    <row r="79" spans="2:8" x14ac:dyDescent="0.25">
      <c r="B79" s="4" t="s">
        <v>0</v>
      </c>
      <c r="C79" s="3"/>
      <c r="D79" s="2"/>
      <c r="H79" s="1"/>
    </row>
  </sheetData>
  <mergeCells count="59">
    <mergeCell ref="A1:G1"/>
    <mergeCell ref="A33:F33"/>
    <mergeCell ref="B79:D79"/>
    <mergeCell ref="B71:C71"/>
    <mergeCell ref="B72:C72"/>
    <mergeCell ref="B73:C73"/>
    <mergeCell ref="B74:C74"/>
    <mergeCell ref="B75:C75"/>
    <mergeCell ref="B68:C68"/>
    <mergeCell ref="B69:C69"/>
    <mergeCell ref="B70:C70"/>
    <mergeCell ref="B76:C76"/>
    <mergeCell ref="B77:C77"/>
    <mergeCell ref="B78:C78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D14:G14"/>
    <mergeCell ref="A13:G13"/>
    <mergeCell ref="A12:G12"/>
    <mergeCell ref="B41:C41"/>
    <mergeCell ref="B42:C42"/>
    <mergeCell ref="B43:C43"/>
    <mergeCell ref="A3:C3"/>
    <mergeCell ref="A9:C9"/>
    <mergeCell ref="A4:C4"/>
    <mergeCell ref="B38:C38"/>
    <mergeCell ref="A11:G11"/>
    <mergeCell ref="A28:G28"/>
    <mergeCell ref="A14:A15"/>
    <mergeCell ref="B14:B15"/>
    <mergeCell ref="C14:C15"/>
    <mergeCell ref="B39:C39"/>
    <mergeCell ref="B40:C40"/>
    <mergeCell ref="B34:D34"/>
    <mergeCell ref="B35:D35"/>
    <mergeCell ref="B36:C36"/>
    <mergeCell ref="B37:C3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Sheilyn Trinidad Acevedo Placencio</dc:creator>
  <cp:lastModifiedBy>Sheilyn Trinidad Acevedo Placencio</cp:lastModifiedBy>
  <cp:lastPrinted>2019-04-22T21:51:11Z</cp:lastPrinted>
  <dcterms:created xsi:type="dcterms:W3CDTF">2019-04-22T21:26:29Z</dcterms:created>
  <dcterms:modified xsi:type="dcterms:W3CDTF">2019-04-22T21:51:22Z</dcterms:modified>
</cp:coreProperties>
</file>